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6488" windowHeight="9312" activeTab="7"/>
  </bookViews>
  <sheets>
    <sheet name="5 разред " sheetId="4" r:id="rId1"/>
    <sheet name="6 разред" sheetId="5" r:id="rId2"/>
    <sheet name="7 разред " sheetId="6" r:id="rId3"/>
    <sheet name="8 разред" sheetId="13" r:id="rId4"/>
    <sheet name="РАКЕТНО" sheetId="8" r:id="rId5"/>
    <sheet name="АВИО" sheetId="9" r:id="rId6"/>
    <sheet name="БРОДО" sheetId="11" r:id="rId7"/>
    <sheet name="АУТО" sheetId="12" r:id="rId8"/>
    <sheet name="IOP2" sheetId="14" r:id="rId9"/>
    <sheet name="Sheet1" sheetId="15" r:id="rId10"/>
  </sheets>
  <definedNames>
    <definedName name="_xlnm._FilterDatabase" localSheetId="0" hidden="1">'5 разред '!$A$11:$X$36</definedName>
    <definedName name="_xlnm._FilterDatabase" localSheetId="1" hidden="1">'6 разред'!$A$11:$Q$41</definedName>
    <definedName name="_xlnm._FilterDatabase" localSheetId="2" hidden="1">'7 разред '!$A$11:$W$27</definedName>
    <definedName name="_xlnm._FilterDatabase" localSheetId="5" hidden="1">АВИО!#REF!</definedName>
    <definedName name="_xlnm._FilterDatabase" localSheetId="7" hidden="1">АУТО!#REF!</definedName>
    <definedName name="_xlnm._FilterDatabase" localSheetId="6" hidden="1">БРОДО!#REF!</definedName>
    <definedName name="_xlnm._FilterDatabase" localSheetId="4" hidden="1">РАКЕТНО!#REF!</definedName>
    <definedName name="_GoBack" localSheetId="2">'7 разред '!$C$37</definedName>
    <definedName name="_xlnm.Print_Area" localSheetId="0">'5 разред '!$A$1:$Q$41</definedName>
    <definedName name="_xlnm.Print_Area" localSheetId="1">'6 разред'!$A$1:$N$44</definedName>
    <definedName name="_xlnm.Print_Area" localSheetId="2">'7 разред '!$A$1:$N$31</definedName>
    <definedName name="_xlnm.Print_Area" localSheetId="5">АВИО!$A$1:$O$10</definedName>
    <definedName name="_xlnm.Print_Area" localSheetId="7">АУТО!$A$1:$O$10</definedName>
    <definedName name="_xlnm.Print_Area" localSheetId="6">БРОДО!$A$1:$O$10</definedName>
    <definedName name="_xlnm.Print_Area" localSheetId="4">РАКЕТНО!$A$1:$O$10</definedName>
  </definedNames>
  <calcPr calcId="144525"/>
</workbook>
</file>

<file path=xl/calcChain.xml><?xml version="1.0" encoding="utf-8"?>
<calcChain xmlns="http://schemas.openxmlformats.org/spreadsheetml/2006/main">
  <c r="N24" i="13" l="1"/>
  <c r="P24" i="13" s="1"/>
  <c r="N24" i="4"/>
  <c r="P24" i="4" s="1"/>
  <c r="N27" i="4"/>
  <c r="P27" i="4" s="1"/>
  <c r="N16" i="4"/>
  <c r="P16" i="4" s="1"/>
  <c r="N35" i="4"/>
  <c r="P35" i="4" s="1"/>
  <c r="N29" i="4"/>
  <c r="P29" i="4" s="1"/>
  <c r="N28" i="4"/>
  <c r="P28" i="4" s="1"/>
  <c r="N36" i="5"/>
  <c r="P36" i="5" s="1"/>
  <c r="N32" i="5"/>
  <c r="P32" i="5" s="1"/>
  <c r="N34" i="5"/>
  <c r="P34" i="5" s="1"/>
  <c r="N28" i="5"/>
  <c r="P28" i="5" s="1"/>
  <c r="N25" i="5"/>
  <c r="P25" i="5" s="1"/>
  <c r="N35" i="5"/>
  <c r="P35" i="5" s="1"/>
  <c r="N38" i="5"/>
  <c r="P38" i="5" s="1"/>
  <c r="N17" i="5"/>
  <c r="P17" i="5" s="1"/>
  <c r="N22" i="5"/>
  <c r="P22" i="5" s="1"/>
  <c r="N31" i="5"/>
  <c r="P31" i="5" s="1"/>
  <c r="N24" i="5"/>
  <c r="P24" i="5" s="1"/>
  <c r="N29" i="5"/>
  <c r="P29" i="5" s="1"/>
  <c r="N27" i="5"/>
  <c r="P27" i="5" s="1"/>
  <c r="N18" i="5"/>
  <c r="P18" i="5" s="1"/>
  <c r="N19" i="5"/>
  <c r="P19" i="5" s="1"/>
  <c r="N23" i="5"/>
  <c r="P23" i="5" s="1"/>
  <c r="N16" i="5"/>
  <c r="P16" i="5" s="1"/>
  <c r="N15" i="5"/>
  <c r="P15" i="5" s="1"/>
  <c r="N21" i="6"/>
  <c r="P21" i="6" s="1"/>
  <c r="N23" i="6"/>
  <c r="P23" i="6" s="1"/>
  <c r="N15" i="6"/>
  <c r="P15" i="6" s="1"/>
  <c r="N27" i="6"/>
  <c r="P27" i="6" s="1"/>
  <c r="O18" i="8"/>
  <c r="O14" i="8"/>
  <c r="O19" i="8"/>
  <c r="O16" i="8"/>
  <c r="O15" i="8"/>
  <c r="O20" i="8"/>
  <c r="P23" i="9"/>
  <c r="L23" i="9"/>
  <c r="P20" i="9"/>
  <c r="L20" i="9"/>
  <c r="P17" i="9"/>
  <c r="P14" i="9"/>
  <c r="P16" i="9"/>
  <c r="P22" i="9"/>
  <c r="P18" i="9"/>
  <c r="P25" i="9"/>
  <c r="P19" i="9"/>
  <c r="P24" i="9"/>
  <c r="P15" i="9"/>
  <c r="L16" i="11"/>
  <c r="L17" i="11"/>
  <c r="L18" i="11"/>
  <c r="L19" i="11"/>
  <c r="L20" i="11"/>
  <c r="L21" i="11"/>
  <c r="L22" i="11"/>
  <c r="L14" i="11"/>
  <c r="L15" i="11"/>
  <c r="N23" i="4"/>
  <c r="P23" i="4" s="1"/>
  <c r="N17" i="4"/>
  <c r="P17" i="4" s="1"/>
  <c r="N25" i="4"/>
  <c r="P25" i="4" s="1"/>
  <c r="N22" i="4"/>
  <c r="P22" i="4" s="1"/>
  <c r="N20" i="4"/>
  <c r="P20" i="4" s="1"/>
  <c r="N32" i="4"/>
  <c r="P32" i="4" s="1"/>
  <c r="N33" i="4"/>
  <c r="P33" i="4" s="1"/>
  <c r="S20" i="9" l="1"/>
  <c r="S23" i="9"/>
  <c r="N31" i="4"/>
  <c r="P31" i="4" s="1"/>
  <c r="N26" i="4"/>
  <c r="P26" i="4" s="1"/>
  <c r="N15" i="4"/>
  <c r="P15" i="4" s="1"/>
  <c r="N19" i="4"/>
  <c r="P19" i="4" s="1"/>
  <c r="N18" i="4"/>
  <c r="P18" i="4" s="1"/>
  <c r="N34" i="4"/>
  <c r="P34" i="4" s="1"/>
  <c r="N36" i="4"/>
  <c r="P36" i="4" s="1"/>
  <c r="N21" i="4"/>
  <c r="P21" i="4" s="1"/>
  <c r="N30" i="4"/>
  <c r="P30" i="4" s="1"/>
  <c r="N40" i="5"/>
  <c r="P40" i="5" s="1"/>
  <c r="N26" i="5"/>
  <c r="P26" i="5" s="1"/>
  <c r="N21" i="5"/>
  <c r="P21" i="5" s="1"/>
  <c r="N33" i="5"/>
  <c r="P33" i="5" s="1"/>
  <c r="N39" i="5"/>
  <c r="P39" i="5" s="1"/>
  <c r="N30" i="5"/>
  <c r="P30" i="5" s="1"/>
  <c r="N41" i="5"/>
  <c r="P41" i="5" s="1"/>
  <c r="N37" i="5"/>
  <c r="P37" i="5" s="1"/>
  <c r="N20" i="5"/>
  <c r="P20" i="5" s="1"/>
  <c r="N28" i="6"/>
  <c r="P28" i="6" s="1"/>
  <c r="N18" i="6"/>
  <c r="P18" i="6" s="1"/>
  <c r="N17" i="6"/>
  <c r="P17" i="6" s="1"/>
  <c r="N19" i="6"/>
  <c r="P19" i="6" s="1"/>
  <c r="N22" i="6"/>
  <c r="P22" i="6" s="1"/>
  <c r="N20" i="6"/>
  <c r="P20" i="6" s="1"/>
  <c r="N25" i="6"/>
  <c r="P25" i="6" s="1"/>
  <c r="N26" i="6"/>
  <c r="P26" i="6" s="1"/>
  <c r="N24" i="6"/>
  <c r="P24" i="6" s="1"/>
  <c r="N16" i="6"/>
  <c r="P16" i="6" s="1"/>
  <c r="N16" i="13"/>
  <c r="P16" i="13" s="1"/>
  <c r="N22" i="13"/>
  <c r="P22" i="13" s="1"/>
  <c r="N21" i="13"/>
  <c r="P21" i="13" s="1"/>
  <c r="N25" i="13"/>
  <c r="P25" i="13" s="1"/>
  <c r="N17" i="13"/>
  <c r="P17" i="13" s="1"/>
  <c r="N23" i="13"/>
  <c r="P23" i="13" s="1"/>
  <c r="N15" i="13"/>
  <c r="P15" i="13" s="1"/>
  <c r="N20" i="13"/>
  <c r="P20" i="13" s="1"/>
  <c r="N18" i="13"/>
  <c r="P18" i="13" s="1"/>
  <c r="N19" i="13"/>
  <c r="P19" i="13" s="1"/>
  <c r="I41" i="14"/>
  <c r="L41" i="14" s="1"/>
  <c r="I40" i="14"/>
  <c r="L40" i="14" s="1"/>
  <c r="I39" i="14"/>
  <c r="L39" i="14" s="1"/>
  <c r="J33" i="14"/>
  <c r="M33" i="14" s="1"/>
  <c r="J32" i="14"/>
  <c r="M32" i="14" s="1"/>
  <c r="J31" i="14"/>
  <c r="M31" i="14" s="1"/>
  <c r="I25" i="14"/>
  <c r="L25" i="14" s="1"/>
  <c r="I24" i="14"/>
  <c r="L24" i="14" s="1"/>
  <c r="I23" i="14"/>
  <c r="L23" i="14" s="1"/>
  <c r="I17" i="14"/>
  <c r="L17" i="14" s="1"/>
  <c r="I16" i="14"/>
  <c r="L16" i="14" s="1"/>
  <c r="I15" i="14"/>
  <c r="L15" i="14" s="1"/>
  <c r="O25" i="12"/>
  <c r="O24" i="12"/>
  <c r="L25" i="12"/>
  <c r="O23" i="12"/>
  <c r="L24" i="12"/>
  <c r="R24" i="12" s="1"/>
  <c r="O21" i="12"/>
  <c r="L23" i="12"/>
  <c r="O19" i="12"/>
  <c r="L21" i="12"/>
  <c r="O16" i="12"/>
  <c r="L19" i="12"/>
  <c r="O22" i="12"/>
  <c r="L16" i="12"/>
  <c r="R16" i="12"/>
  <c r="O20" i="12"/>
  <c r="L22" i="12"/>
  <c r="O17" i="12"/>
  <c r="L20" i="12"/>
  <c r="O18" i="12"/>
  <c r="L17" i="12"/>
  <c r="L18" i="12"/>
  <c r="R18" i="12" s="1"/>
  <c r="L23" i="11"/>
  <c r="O23" i="11" s="1"/>
  <c r="O22" i="11"/>
  <c r="O21" i="11"/>
  <c r="O20" i="11"/>
  <c r="O19" i="11"/>
  <c r="O18" i="11"/>
  <c r="O17" i="11"/>
  <c r="O16" i="11"/>
  <c r="O15" i="11"/>
  <c r="O14" i="11"/>
  <c r="L19" i="9"/>
  <c r="S19" i="9" s="1"/>
  <c r="L25" i="9"/>
  <c r="S25" i="9" s="1"/>
  <c r="S18" i="9"/>
  <c r="L18" i="9"/>
  <c r="L22" i="9"/>
  <c r="S22" i="9" s="1"/>
  <c r="L16" i="9"/>
  <c r="S16" i="9" s="1"/>
  <c r="L14" i="9"/>
  <c r="S14" i="9" s="1"/>
  <c r="L17" i="9"/>
  <c r="S17" i="9" s="1"/>
  <c r="P21" i="9"/>
  <c r="L21" i="9"/>
  <c r="L15" i="9"/>
  <c r="L24" i="9"/>
  <c r="S24" i="9" s="1"/>
  <c r="R20" i="8"/>
  <c r="L15" i="8"/>
  <c r="R15" i="8" s="1"/>
  <c r="L16" i="8"/>
  <c r="R16" i="8" s="1"/>
  <c r="L19" i="8"/>
  <c r="R19" i="8" s="1"/>
  <c r="L14" i="8"/>
  <c r="R14" i="8" s="1"/>
  <c r="L18" i="8"/>
  <c r="R18" i="8" s="1"/>
  <c r="O17" i="8"/>
  <c r="L17" i="8"/>
  <c r="R25" i="12" l="1"/>
  <c r="R21" i="12"/>
  <c r="R17" i="8"/>
  <c r="S21" i="9"/>
  <c r="S15" i="9"/>
  <c r="R23" i="12"/>
  <c r="R19" i="12"/>
  <c r="R22" i="12"/>
  <c r="R20" i="12"/>
  <c r="R17" i="12"/>
</calcChain>
</file>

<file path=xl/sharedStrings.xml><?xml version="1.0" encoding="utf-8"?>
<sst xmlns="http://schemas.openxmlformats.org/spreadsheetml/2006/main" count="1255" uniqueCount="304">
  <si>
    <t xml:space="preserve">5. разред ДИСЦИПЛИНА: Практична израда по задатку </t>
  </si>
  <si>
    <t>ОСВОЈЕНИ БОДОВИ</t>
  </si>
  <si>
    <t>ПЛАСМАН</t>
  </si>
  <si>
    <t>УКУПНО</t>
  </si>
  <si>
    <t>0 - 50</t>
  </si>
  <si>
    <t xml:space="preserve">ВРЕДНОВАЊЕ РЕЗУЛТАТА НА ОПШТИНСКОМ ТАКМИЧЕЊУ УЧЕНИКА ОСНОВНИХ ШКОЛА </t>
  </si>
  <si>
    <t xml:space="preserve">Школа домаћин: </t>
  </si>
  <si>
    <t>Место:</t>
  </si>
  <si>
    <t>датум:</t>
  </si>
  <si>
    <t>А</t>
  </si>
  <si>
    <t>Б</t>
  </si>
  <si>
    <t>В</t>
  </si>
  <si>
    <t>ТЕСТ</t>
  </si>
  <si>
    <t>УКУПНО (ТЕСТ + РАД)</t>
  </si>
  <si>
    <t>0-100</t>
  </si>
  <si>
    <t>0 -100</t>
  </si>
  <si>
    <t xml:space="preserve">6. разред ДИСЦИПЛИНА: Практична израда по задатку </t>
  </si>
  <si>
    <t>0 - 10</t>
  </si>
  <si>
    <t xml:space="preserve">7. разред ДИСЦИПЛИНА: Практична израда по задатку </t>
  </si>
  <si>
    <t>Г</t>
  </si>
  <si>
    <t>Д</t>
  </si>
  <si>
    <t>СТАРТ МОДЕЛА</t>
  </si>
  <si>
    <t>*додатни старт - НЕ САБИРА СЕ, ВЕЋ ОДЛУЧУЈЕ О ПРЕДНОСТИ ЗА ПЛАСМАН</t>
  </si>
  <si>
    <t>ТАКМИЧЕЊЕ МОДЕЛА: РАКЕТНО МОДЕЛАРСТВО</t>
  </si>
  <si>
    <t>ТАКМИЧЕЊЕ МОДЕЛА: АВИО МОДЕЛАРСТВО</t>
  </si>
  <si>
    <t>ТАКМИЧЕЊЕ МОДЕЛА: БРОДО МОДЕЛАРСТВО</t>
  </si>
  <si>
    <t>ТАКМИЧЕЊЕ МОДЕЛА: АУТО МОДЕЛАРСТВО</t>
  </si>
  <si>
    <t xml:space="preserve">5 - 10 </t>
  </si>
  <si>
    <t>5 - 10</t>
  </si>
  <si>
    <t xml:space="preserve">8. разред ДИСЦИПЛИНА: Практична израда по задатку </t>
  </si>
  <si>
    <t>0 -10</t>
  </si>
  <si>
    <t>БОДОВАЊЕ ПРАКТИЧНОГ РАДА</t>
  </si>
  <si>
    <t xml:space="preserve">БОДОВАЊЕ ПРАКТИЧНОГ РАДА </t>
  </si>
  <si>
    <t xml:space="preserve">ВРЕДНОВАЊЕ РЕЗУЛТАТА НА ТАКМИЧЕЊУ УЧЕНИКА ОСНОВНИХ ШКОЛА </t>
  </si>
  <si>
    <t>ИЗ ТЕХНИЧКОГ И ИНФОРМАТИЧКОГ ОБРАЗОВАЊА ШКОЛСКЕ 2017/18. ГОДИНЕ</t>
  </si>
  <si>
    <t>БОДОВАЊЕ ПРАКТИЧНОГ РАД</t>
  </si>
  <si>
    <t>Комисија:</t>
  </si>
  <si>
    <t>1. ____________________</t>
  </si>
  <si>
    <t>2. ______________________</t>
  </si>
  <si>
    <t>3. ______________________</t>
  </si>
  <si>
    <t>Р.  Бр.</t>
  </si>
  <si>
    <t>Шифра такмичара</t>
  </si>
  <si>
    <t>РАЗРЕД</t>
  </si>
  <si>
    <t>ШКОЛА И МЕСТО</t>
  </si>
  <si>
    <t>ОКРУГ</t>
  </si>
  <si>
    <t>ОПШТИНА</t>
  </si>
  <si>
    <t>МЕНТОР</t>
  </si>
  <si>
    <t>МИНИСТАРСТВО ПРОСВЕТЕ, НАУКЕ И ТЕХНОЛОШКОГ РАЗВОЈЕ РЕПУБЛИКЕ СРБИЈЕ</t>
  </si>
  <si>
    <t>ДРУШТВО ПЕДАГОГА ТЕХНИЧКЕ КУЛТУРЕ СРБИЈЕ</t>
  </si>
  <si>
    <t>ТЕХНИЧКО И ИНФОРМАТИЧКО ОБРАЗОВАЊЕ, ТЕХНИКА И ТЕХНОЛОГИЈА</t>
  </si>
  <si>
    <t>НИВО ТАКМИЧЕЊА: ОПШТИНСКО ТАКМИЧЕЊЕ</t>
  </si>
  <si>
    <t xml:space="preserve"> ТЕХНИКА И ТЕХНОЛОГИЈА ШКОЛСКЕ 2017/18. ГОДИНЕ</t>
  </si>
  <si>
    <t>ТЕХНИКА И ТЕХНОЛОГИЈА, ТЕХНИЧКО И ИНФОРМАТИЧКО ОБРАЗОВАЊЕ ШКОЛСКЕ 2017/18. ГОДИНЕ</t>
  </si>
  <si>
    <t>ПРАКТИЧАН РАД</t>
  </si>
  <si>
    <t>ТЕСТ ЗНАЊА</t>
  </si>
  <si>
    <t>УКУПНО БОДОВА</t>
  </si>
  <si>
    <t>БОДОВА</t>
  </si>
  <si>
    <t>1 старт</t>
  </si>
  <si>
    <t>2 старт</t>
  </si>
  <si>
    <t xml:space="preserve">*додатни </t>
  </si>
  <si>
    <t>0-20</t>
  </si>
  <si>
    <t>0-50</t>
  </si>
  <si>
    <t>0-30</t>
  </si>
  <si>
    <t>*додатни старт - НЕ САБИРА СЕ, ВЕЋ ОДЛУЧУЈЕ О ПРЕДНОСТИ ЗА ПЛАСМАН НА СЛЕДЕЋИ НИВО ТАКМИЧЕЊА</t>
  </si>
  <si>
    <t>ЧЛАНОВИ КОМИСИЈЕ:</t>
  </si>
  <si>
    <t>БОДОВАЊЕ ПРАКТИЧАН РАД- Општинско такичење:</t>
  </si>
  <si>
    <t>1.____________________________</t>
  </si>
  <si>
    <t>Р.Бр.</t>
  </si>
  <si>
    <t>РАДЊА</t>
  </si>
  <si>
    <t>Бодова</t>
  </si>
  <si>
    <t>Обрада- нападна ивица-  до 5 бода</t>
  </si>
  <si>
    <t>0-5</t>
  </si>
  <si>
    <t>2.____________________________</t>
  </si>
  <si>
    <t>Обрада- излазна ивица- до 5 бодова</t>
  </si>
  <si>
    <t>Полирање (квалитет полирања- глаткоће површина)- свака грешка 1 бод мање</t>
  </si>
  <si>
    <t>0-10</t>
  </si>
  <si>
    <t>3.____________________________</t>
  </si>
  <si>
    <t>БОДОВАЊЕ ПРАКТИЧАН РАД- Окружно такичење:</t>
  </si>
  <si>
    <t>Обрада- нападне ивице- два пута до 3 бода</t>
  </si>
  <si>
    <t>0-6</t>
  </si>
  <si>
    <t>Обрада- излазне ивице- два пута до 3 бода</t>
  </si>
  <si>
    <t>0-8</t>
  </si>
  <si>
    <t>БОДОВАЊЕ ПРАКТИЧАН РАД- Републичко такичење:</t>
  </si>
  <si>
    <t>Лепљење стабилизатора: контрола по правцу (погледом) 3 стабилизатора по 1 бод и чврстоћа (померањем) 3* 1 бод. Ако има више стабилизатора, сви се бодују а поени се усаглашавају са укупним бодовима - 6)</t>
  </si>
  <si>
    <t>Савијање траке, стримера- 6 бодова (минимум 40 преклопа на било коју страну), за мањи број савијања одузети бодове (сваких 10 савијања по 1 бод). Спој траке и канапа чврст - 2 бода (провера лаганим трзајем)</t>
  </si>
  <si>
    <t>Повезани сви делови чврсто (провера издувавањем и лаганим трзајем). Сваки спој 2 бода (главни канап са трупом, са траком и спојен врх)</t>
  </si>
  <si>
    <t>3 старт</t>
  </si>
  <si>
    <t>Обрада- прецизност обраде, брушења. (свака грешка 1 бод мање)</t>
  </si>
  <si>
    <t>Обрада- прецизност обраде нападне и излазне ивице крила. (свака грешка 1 бод мање)</t>
  </si>
  <si>
    <t xml:space="preserve">Брушење делова за спајање, прецизност обраде, свака грешка 1 бод мање </t>
  </si>
  <si>
    <t>Спајање делова, лепљење- чврстоћа везе, свака грешка 1 бод мање</t>
  </si>
  <si>
    <t>Мерење висине ушке крила (грешка 1 мм- 1 бод мање)</t>
  </si>
  <si>
    <t>0-15</t>
  </si>
  <si>
    <t>Прецизност спајања по плану модела и чврстоћа спајања-лепљења (провера лаганим померањем), свака грешка 1 бод мање</t>
  </si>
  <si>
    <t>Обрада - прецизност брушења конструкције (прамца, бокова и палубе), свака грешка 1 бод мање</t>
  </si>
  <si>
    <t>Лепљење фурнира на бочне стране модела брода (прецизност лепљења и обрада- брушење залепљеног фурнира- ивице обрађене (наоштрене)) свака грешка 1 бод мање)</t>
  </si>
  <si>
    <t>Сви делови урађени по плану и обрађени, (свака грешка 1 бод мање)</t>
  </si>
  <si>
    <t>Чврстоћа спојева (свака грешка 1 бод мање)</t>
  </si>
  <si>
    <t>Механизам за управљање- (точкови се могу померати по правцу лево и десно)</t>
  </si>
  <si>
    <t>0-2</t>
  </si>
  <si>
    <t>Постављени сви делови на своје место и учвршћени, електромотор, прекидач, држач батерија (свака грешка 2 бода мање)</t>
  </si>
  <si>
    <t>Провера спојева лемљења- контрола лаганим померањем, (свака грешка 2 поена мање)</t>
  </si>
  <si>
    <t>0-12</t>
  </si>
  <si>
    <t>Контрола пуштањем модела- модел се креће напред</t>
  </si>
  <si>
    <t>Сечење, савијање и састављање делова каросерије- прецизност сечења и савијања и чврстоћа спојева (свака грешка 1 бод мање)</t>
  </si>
  <si>
    <t>0-16</t>
  </si>
  <si>
    <t>Каросерија постављена и учвршћена на модел аута -прецизност и чврстоћа (свака грешка 1 бод мање)</t>
  </si>
  <si>
    <t>0-4</t>
  </si>
  <si>
    <t>УЧЕНИЦИ СА ПОСЕБНИМ ПОТРЕБАМА - ИОП 2</t>
  </si>
  <si>
    <t xml:space="preserve">ДИСЦИПЛИНА: </t>
  </si>
  <si>
    <t>АУТО МОДЕЛАРСТВО</t>
  </si>
  <si>
    <t>Практичан рад</t>
  </si>
  <si>
    <t>Р. Бр.</t>
  </si>
  <si>
    <t>Презиме и име ученика</t>
  </si>
  <si>
    <t>*додатни 1</t>
  </si>
  <si>
    <t>БРОДО МОДЕЛАРСТВО</t>
  </si>
  <si>
    <t>АВИО МОДЕЛАРСТВО</t>
  </si>
  <si>
    <t>РАКЕТНО МОДЕЛАРСТВО</t>
  </si>
  <si>
    <t>ПРАКТИЧАН РАД  ЛИСТА ЗА БОДОВАЊЕ</t>
  </si>
  <si>
    <t>БОДОВИ ПО ТАЧКАМА</t>
  </si>
  <si>
    <t>Бодовање- Практичан рад</t>
  </si>
  <si>
    <t>Мере заштите при раду са маказама</t>
  </si>
  <si>
    <t>0 -5</t>
  </si>
  <si>
    <t>Уредност радног места</t>
  </si>
  <si>
    <t>0 - 5</t>
  </si>
  <si>
    <t>1.______________________</t>
  </si>
  <si>
    <t>Рад делимично завршен</t>
  </si>
  <si>
    <t>Рад потпуно завршен</t>
  </si>
  <si>
    <t>2.______________________</t>
  </si>
  <si>
    <t>Савијање папира и изглед ивица модела (свака грешка 1 бод мање)</t>
  </si>
  <si>
    <t>0 - 15</t>
  </si>
  <si>
    <t>3.______________________</t>
  </si>
  <si>
    <t>Правилно залепљени делови - спојеви (свака грешка 1 бод мање)</t>
  </si>
  <si>
    <t>ДИСЦИПЛИНА</t>
  </si>
  <si>
    <t>V разред</t>
  </si>
  <si>
    <t>ПРЕНОШЕЊЕ МЕРА, ОБРАДА, КОНСТРУКЦИЈА, ЗАВРШНА ОБРАДА</t>
  </si>
  <si>
    <t>Прецизност преношења мера</t>
  </si>
  <si>
    <t>Сечење и савијање картона,изглед ивица модела</t>
  </si>
  <si>
    <t>Правилно  и прецизно спојени делови</t>
  </si>
  <si>
    <t>Завршна обрада – естетски изглед</t>
  </si>
  <si>
    <t>Рад делимично завршен / Рад потпуно завршен</t>
  </si>
  <si>
    <t xml:space="preserve"> 5 или 10</t>
  </si>
  <si>
    <t>VI разред</t>
  </si>
  <si>
    <t>Сечење и савијање картона, изглед ивица модела</t>
  </si>
  <si>
    <t>Правилно и прецизно спојени делови</t>
  </si>
  <si>
    <t>5 или 10</t>
  </si>
  <si>
    <t>VII разред</t>
  </si>
  <si>
    <t>Квалитет обраде материјала</t>
  </si>
  <si>
    <t>Савијање лима (жице)</t>
  </si>
  <si>
    <t>VIII разред</t>
  </si>
  <si>
    <t xml:space="preserve">ОБРАДА, КОНСТРУКЦИЈА, ЗАВРШНА ОБРАДА </t>
  </si>
  <si>
    <t xml:space="preserve">Електротехничка шема </t>
  </si>
  <si>
    <t>Рад одговара приложеној шеми</t>
  </si>
  <si>
    <t>Завршна конструкција – естетски изглед</t>
  </si>
  <si>
    <t>Презентовање и демонстрација рада</t>
  </si>
  <si>
    <t>ОШ "Ћирило и Методије"</t>
  </si>
  <si>
    <t>Београд</t>
  </si>
  <si>
    <t>Звездара</t>
  </si>
  <si>
    <t>7.</t>
  </si>
  <si>
    <t>5.</t>
  </si>
  <si>
    <t>ОШ "В. Петковић Дис"</t>
  </si>
  <si>
    <t>Бранкица Димић</t>
  </si>
  <si>
    <t xml:space="preserve">Радивоје Вељковић </t>
  </si>
  <si>
    <t>8.</t>
  </si>
  <si>
    <t>040238</t>
  </si>
  <si>
    <t>6.</t>
  </si>
  <si>
    <t>Саша Радовановић</t>
  </si>
  <si>
    <t>Радивоје Вељковић</t>
  </si>
  <si>
    <t>ОШ "Десанка Максимовић"</t>
  </si>
  <si>
    <t>Љубиша Димитријевић</t>
  </si>
  <si>
    <t>ОШ "Стеван Синђелић"</t>
  </si>
  <si>
    <t>080728</t>
  </si>
  <si>
    <t>Рада Лакићевић Копања</t>
  </si>
  <si>
    <t>040447</t>
  </si>
  <si>
    <t>ОШ "Јелена Ћетковић"</t>
  </si>
  <si>
    <t>050255</t>
  </si>
  <si>
    <t>Снежана Херцеговац</t>
  </si>
  <si>
    <t>Душица Стевановић</t>
  </si>
  <si>
    <t>040498</t>
  </si>
  <si>
    <t>ОШ "Деспот Стефан Лазаревић"</t>
  </si>
  <si>
    <t>Бранка Јаковљевић</t>
  </si>
  <si>
    <t>110826</t>
  </si>
  <si>
    <t>ОШ "Драгојло Дудић"</t>
  </si>
  <si>
    <t>Александра Ирја Гријаковић</t>
  </si>
  <si>
    <t>060657</t>
  </si>
  <si>
    <t>110736</t>
  </si>
  <si>
    <t>Милан Стојановић</t>
  </si>
  <si>
    <t>100726</t>
  </si>
  <si>
    <t>040438</t>
  </si>
  <si>
    <t>110756</t>
  </si>
  <si>
    <t>Јасмина Алексић</t>
  </si>
  <si>
    <t>060687</t>
  </si>
  <si>
    <t>Дејан Радоњић</t>
  </si>
  <si>
    <t>040345</t>
  </si>
  <si>
    <t xml:space="preserve"> ОШ "В. Петковић Дис"</t>
  </si>
  <si>
    <t>040488</t>
  </si>
  <si>
    <t>ОШ "В. Пековић Дис"</t>
  </si>
  <si>
    <t>100386</t>
  </si>
  <si>
    <t>100825</t>
  </si>
  <si>
    <t>100835</t>
  </si>
  <si>
    <t>080718</t>
  </si>
  <si>
    <t>040428</t>
  </si>
  <si>
    <t>060627</t>
  </si>
  <si>
    <t>060637</t>
  </si>
  <si>
    <t>Нада Слимак</t>
  </si>
  <si>
    <t>110377</t>
  </si>
  <si>
    <t>100267</t>
  </si>
  <si>
    <t>Момчило Савковић</t>
  </si>
  <si>
    <t>060647</t>
  </si>
  <si>
    <t>050857</t>
  </si>
  <si>
    <t>ОШ "Марија Бурсаћ"</t>
  </si>
  <si>
    <t>Небојша Милутиновић</t>
  </si>
  <si>
    <t>070737</t>
  </si>
  <si>
    <t>070067</t>
  </si>
  <si>
    <t>070727</t>
  </si>
  <si>
    <t xml:space="preserve">7. </t>
  </si>
  <si>
    <t>ОШ "Павле Савић"</t>
  </si>
  <si>
    <t>Весна Ракоњац</t>
  </si>
  <si>
    <t>090857</t>
  </si>
  <si>
    <t>080737</t>
  </si>
  <si>
    <t>090847</t>
  </si>
  <si>
    <t>100757</t>
  </si>
  <si>
    <t>080757</t>
  </si>
  <si>
    <t>ОШ "Иван Горан Ковачић"</t>
  </si>
  <si>
    <t>Невенка Стефановић</t>
  </si>
  <si>
    <t>Драгана Жиловић</t>
  </si>
  <si>
    <t>050586</t>
  </si>
  <si>
    <t>ОШ "1300 каплара"</t>
  </si>
  <si>
    <t>Јелена Николић</t>
  </si>
  <si>
    <t>020236</t>
  </si>
  <si>
    <t>020246</t>
  </si>
  <si>
    <t>Драгана Радека</t>
  </si>
  <si>
    <t>120836</t>
  </si>
  <si>
    <t>120846</t>
  </si>
  <si>
    <t>ОШ "Вељко Дугошевић"</t>
  </si>
  <si>
    <t>Алекандра Радић</t>
  </si>
  <si>
    <t>030396</t>
  </si>
  <si>
    <t>100736</t>
  </si>
  <si>
    <t>Бранислава Крунић</t>
  </si>
  <si>
    <t>110266</t>
  </si>
  <si>
    <t>033916</t>
  </si>
  <si>
    <t>130136</t>
  </si>
  <si>
    <t>Наташа Ников</t>
  </si>
  <si>
    <t>Силвана Фејзоски</t>
  </si>
  <si>
    <t>090826</t>
  </si>
  <si>
    <t>098426</t>
  </si>
  <si>
    <t>100746</t>
  </si>
  <si>
    <t>020256</t>
  </si>
  <si>
    <t>100756</t>
  </si>
  <si>
    <t>060576</t>
  </si>
  <si>
    <t>090836</t>
  </si>
  <si>
    <t>Алексадра Радић</t>
  </si>
  <si>
    <t>033926</t>
  </si>
  <si>
    <t>130156</t>
  </si>
  <si>
    <t>060586</t>
  </si>
  <si>
    <t>Јасмина Алексић"</t>
  </si>
  <si>
    <t>060696</t>
  </si>
  <si>
    <t>Драгица Милановић</t>
  </si>
  <si>
    <t>110746</t>
  </si>
  <si>
    <t>Нада Слима</t>
  </si>
  <si>
    <t>110726</t>
  </si>
  <si>
    <t>120876</t>
  </si>
  <si>
    <t>050146</t>
  </si>
  <si>
    <t>050596</t>
  </si>
  <si>
    <t>Даниела Главаш Трбић</t>
  </si>
  <si>
    <t>Александра Радић</t>
  </si>
  <si>
    <t>ОШ "Ћирило и Методије</t>
  </si>
  <si>
    <t>060698</t>
  </si>
  <si>
    <t>100738</t>
  </si>
  <si>
    <t>060618</t>
  </si>
  <si>
    <t>110478</t>
  </si>
  <si>
    <t>130418</t>
  </si>
  <si>
    <t>020038</t>
  </si>
  <si>
    <t>100758</t>
  </si>
  <si>
    <t>080738</t>
  </si>
  <si>
    <t>100798</t>
  </si>
  <si>
    <t>050758</t>
  </si>
  <si>
    <t>0200368</t>
  </si>
  <si>
    <t>060545</t>
  </si>
  <si>
    <t>030375</t>
  </si>
  <si>
    <t>050465</t>
  </si>
  <si>
    <t>060535</t>
  </si>
  <si>
    <t>120875</t>
  </si>
  <si>
    <t>100635</t>
  </si>
  <si>
    <t>060525</t>
  </si>
  <si>
    <t>090075</t>
  </si>
  <si>
    <t>110625</t>
  </si>
  <si>
    <t>110675</t>
  </si>
  <si>
    <t>110645</t>
  </si>
  <si>
    <t>120855</t>
  </si>
  <si>
    <t>070065</t>
  </si>
  <si>
    <t>090845</t>
  </si>
  <si>
    <t>030385</t>
  </si>
  <si>
    <t>100175</t>
  </si>
  <si>
    <t>090835</t>
  </si>
  <si>
    <t>040135</t>
  </si>
  <si>
    <t>100625</t>
  </si>
  <si>
    <t>120385</t>
  </si>
  <si>
    <t>050475</t>
  </si>
  <si>
    <t>030035</t>
  </si>
  <si>
    <t>3.</t>
  </si>
  <si>
    <t>1.</t>
  </si>
  <si>
    <t>2.</t>
  </si>
  <si>
    <t>10.03.2018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</si>
</sst>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sz val="24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0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0"/>
      </right>
      <top style="medium">
        <color rgb="FF00000A"/>
      </top>
      <bottom style="medium">
        <color rgb="FF00000A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9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Fill="1"/>
    <xf numFmtId="0" fontId="0" fillId="0" borderId="13" xfId="0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0" fillId="0" borderId="0" xfId="0" applyFill="1" applyBorder="1"/>
    <xf numFmtId="0" fontId="19" fillId="0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0" borderId="0" xfId="0" applyAlignment="1"/>
    <xf numFmtId="0" fontId="0" fillId="2" borderId="14" xfId="0" applyFill="1" applyBorder="1" applyAlignment="1">
      <alignment horizontal="center" vertical="center"/>
    </xf>
    <xf numFmtId="49" fontId="18" fillId="0" borderId="13" xfId="1" applyNumberFormat="1" applyFont="1" applyFill="1" applyBorder="1" applyAlignment="1">
      <alignment horizontal="center" vertical="center"/>
    </xf>
    <xf numFmtId="49" fontId="19" fillId="0" borderId="13" xfId="1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2" fillId="0" borderId="0" xfId="0" applyFont="1" applyAlignment="1"/>
    <xf numFmtId="0" fontId="2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31" xfId="0" applyBorder="1"/>
    <xf numFmtId="0" fontId="0" fillId="0" borderId="22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/>
    </xf>
    <xf numFmtId="0" fontId="0" fillId="0" borderId="24" xfId="0" applyBorder="1"/>
    <xf numFmtId="0" fontId="0" fillId="0" borderId="34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37" xfId="0" applyBorder="1"/>
    <xf numFmtId="1" fontId="5" fillId="0" borderId="5" xfId="0" applyNumberFormat="1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28" xfId="0" applyBorder="1"/>
    <xf numFmtId="1" fontId="5" fillId="0" borderId="6" xfId="0" applyNumberFormat="1" applyFont="1" applyBorder="1" applyAlignment="1">
      <alignment horizontal="center"/>
    </xf>
    <xf numFmtId="0" fontId="0" fillId="0" borderId="42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3" fillId="0" borderId="0" xfId="0" applyFont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3" fillId="0" borderId="2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5" xfId="0" applyBorder="1"/>
    <xf numFmtId="0" fontId="2" fillId="0" borderId="2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6" fillId="0" borderId="24" xfId="0" applyFont="1" applyBorder="1" applyAlignment="1"/>
    <xf numFmtId="0" fontId="0" fillId="0" borderId="1" xfId="0" applyBorder="1"/>
    <xf numFmtId="0" fontId="0" fillId="0" borderId="43" xfId="0" applyBorder="1"/>
    <xf numFmtId="0" fontId="16" fillId="0" borderId="38" xfId="0" applyFont="1" applyBorder="1"/>
    <xf numFmtId="0" fontId="0" fillId="0" borderId="4" xfId="0" applyBorder="1"/>
    <xf numFmtId="0" fontId="0" fillId="0" borderId="44" xfId="0" applyBorder="1"/>
    <xf numFmtId="0" fontId="16" fillId="0" borderId="42" xfId="0" applyFont="1" applyBorder="1"/>
    <xf numFmtId="0" fontId="5" fillId="0" borderId="0" xfId="0" applyFont="1"/>
    <xf numFmtId="0" fontId="24" fillId="0" borderId="15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24" fillId="0" borderId="48" xfId="0" applyFont="1" applyBorder="1" applyAlignment="1">
      <alignment horizontal="center" vertical="top" wrapText="1"/>
    </xf>
    <xf numFmtId="0" fontId="25" fillId="0" borderId="30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24" fillId="0" borderId="47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/>
    </xf>
    <xf numFmtId="0" fontId="26" fillId="0" borderId="0" xfId="0" applyFont="1"/>
    <xf numFmtId="0" fontId="27" fillId="5" borderId="2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wrapText="1"/>
    </xf>
    <xf numFmtId="0" fontId="5" fillId="0" borderId="0" xfId="0" applyFont="1" applyBorder="1"/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0" fillId="0" borderId="21" xfId="1" applyFont="1" applyFill="1" applyBorder="1" applyAlignment="1">
      <alignment horizontal="center" vertical="center" wrapText="1"/>
    </xf>
    <xf numFmtId="0" fontId="30" fillId="0" borderId="51" xfId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90"/>
    </xf>
    <xf numFmtId="0" fontId="0" fillId="2" borderId="17" xfId="0" applyFill="1" applyBorder="1" applyAlignment="1">
      <alignment horizontal="center" vertical="center" textRotation="90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textRotation="90"/>
    </xf>
    <xf numFmtId="0" fontId="0" fillId="2" borderId="19" xfId="0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30" fillId="0" borderId="52" xfId="1" applyFont="1" applyFill="1" applyBorder="1" applyAlignment="1">
      <alignment horizontal="center" vertical="center" wrapText="1"/>
    </xf>
    <xf numFmtId="0" fontId="18" fillId="0" borderId="21" xfId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18" fillId="0" borderId="52" xfId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 wrapText="1"/>
    </xf>
    <xf numFmtId="0" fontId="19" fillId="0" borderId="5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" fillId="0" borderId="54" xfId="0" applyFont="1" applyBorder="1"/>
    <xf numFmtId="0" fontId="3" fillId="0" borderId="13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top" wrapText="1"/>
    </xf>
    <xf numFmtId="0" fontId="25" fillId="0" borderId="26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top" wrapText="1"/>
    </xf>
    <xf numFmtId="0" fontId="25" fillId="0" borderId="6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5" fillId="0" borderId="63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64" xfId="0" applyFont="1" applyBorder="1" applyAlignment="1">
      <alignment horizontal="center" vertical="top" wrapText="1"/>
    </xf>
    <xf numFmtId="0" fontId="25" fillId="0" borderId="45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2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9" xfId="0" applyFont="1" applyBorder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Fill="1" applyBorder="1" applyAlignment="1">
      <alignment horizontal="center"/>
    </xf>
    <xf numFmtId="0" fontId="33" fillId="0" borderId="13" xfId="0" applyFont="1" applyBorder="1" applyAlignment="1">
      <alignment horizontal="center" vertical="center" textRotation="90"/>
    </xf>
    <xf numFmtId="0" fontId="33" fillId="0" borderId="19" xfId="0" applyFont="1" applyBorder="1" applyAlignment="1">
      <alignment horizontal="center" vertical="center" textRotation="90"/>
    </xf>
    <xf numFmtId="0" fontId="33" fillId="0" borderId="17" xfId="0" applyFont="1" applyBorder="1" applyAlignment="1">
      <alignment horizontal="center" vertical="center" textRotation="90"/>
    </xf>
    <xf numFmtId="49" fontId="0" fillId="0" borderId="9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2" fillId="2" borderId="3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32" fillId="0" borderId="1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" fontId="32" fillId="0" borderId="5" xfId="0" applyNumberFormat="1" applyFont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49" fontId="0" fillId="0" borderId="72" xfId="0" applyNumberForma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2" fontId="32" fillId="0" borderId="30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 textRotation="90"/>
    </xf>
    <xf numFmtId="0" fontId="33" fillId="0" borderId="19" xfId="0" applyFont="1" applyFill="1" applyBorder="1" applyAlignment="1">
      <alignment horizontal="center" vertical="center" textRotation="90"/>
    </xf>
    <xf numFmtId="0" fontId="33" fillId="0" borderId="1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28" fillId="5" borderId="43" xfId="0" applyFont="1" applyFill="1" applyBorder="1" applyAlignment="1">
      <alignment horizontal="center" vertical="center" wrapText="1"/>
    </xf>
    <xf numFmtId="16" fontId="28" fillId="5" borderId="44" xfId="0" applyNumberFormat="1" applyFont="1" applyFill="1" applyBorder="1" applyAlignment="1">
      <alignment horizontal="center" vertical="center" wrapText="1"/>
    </xf>
    <xf numFmtId="0" fontId="28" fillId="5" borderId="69" xfId="0" applyFont="1" applyFill="1" applyBorder="1" applyAlignment="1">
      <alignment vertical="center" wrapText="1"/>
    </xf>
    <xf numFmtId="0" fontId="28" fillId="5" borderId="70" xfId="0" applyFont="1" applyFill="1" applyBorder="1" applyAlignment="1">
      <alignment horizontal="center" vertical="center" wrapText="1"/>
    </xf>
    <xf numFmtId="16" fontId="28" fillId="5" borderId="70" xfId="0" applyNumberFormat="1" applyFont="1" applyFill="1" applyBorder="1" applyAlignment="1">
      <alignment horizontal="center" vertical="center" wrapText="1"/>
    </xf>
    <xf numFmtId="0" fontId="27" fillId="5" borderId="68" xfId="0" applyFont="1" applyFill="1" applyBorder="1" applyAlignment="1">
      <alignment horizontal="center" vertical="center" wrapText="1"/>
    </xf>
    <xf numFmtId="0" fontId="27" fillId="4" borderId="66" xfId="0" applyFont="1" applyFill="1" applyBorder="1" applyAlignment="1">
      <alignment horizontal="center" vertical="center" wrapText="1"/>
    </xf>
    <xf numFmtId="0" fontId="27" fillId="4" borderId="71" xfId="0" applyFont="1" applyFill="1" applyBorder="1" applyAlignment="1">
      <alignment horizontal="center" vertical="center" wrapText="1"/>
    </xf>
    <xf numFmtId="0" fontId="27" fillId="4" borderId="67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textRotation="90" wrapText="1"/>
    </xf>
    <xf numFmtId="0" fontId="35" fillId="0" borderId="19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24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10" zoomScale="55" zoomScaleNormal="55" workbookViewId="0">
      <selection activeCell="C48" sqref="C48:D48"/>
    </sheetView>
  </sheetViews>
  <sheetFormatPr defaultRowHeight="14.4" x14ac:dyDescent="0.3"/>
  <cols>
    <col min="1" max="1" width="4.44140625" customWidth="1"/>
    <col min="2" max="2" width="11" customWidth="1"/>
    <col min="3" max="3" width="4.88671875" customWidth="1"/>
    <col min="4" max="4" width="9.6640625" customWidth="1"/>
    <col min="5" max="5" width="29.5546875" customWidth="1"/>
    <col min="6" max="6" width="12.109375" customWidth="1"/>
    <col min="7" max="7" width="11.109375" customWidth="1"/>
    <col min="8" max="8" width="26.77734375" customWidth="1"/>
    <col min="9" max="13" width="5.6640625" customWidth="1"/>
    <col min="14" max="14" width="6.88671875" customWidth="1"/>
    <col min="15" max="15" width="6.6640625" customWidth="1"/>
    <col min="16" max="16" width="8.44140625" customWidth="1"/>
  </cols>
  <sheetData>
    <row r="1" spans="1:18" x14ac:dyDescent="0.3">
      <c r="A1" s="58" t="s">
        <v>47</v>
      </c>
      <c r="D1" s="4"/>
      <c r="E1" s="4"/>
      <c r="F1" s="4"/>
      <c r="G1" s="4"/>
    </row>
    <row r="2" spans="1:18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7" t="s">
        <v>6</v>
      </c>
      <c r="M2" s="207"/>
      <c r="N2" s="207"/>
      <c r="O2" s="205" t="s">
        <v>168</v>
      </c>
      <c r="P2" s="205"/>
      <c r="Q2" s="205"/>
    </row>
    <row r="3" spans="1:18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205" t="s">
        <v>156</v>
      </c>
      <c r="P3" s="205"/>
      <c r="Q3" s="205"/>
    </row>
    <row r="4" spans="1:18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205" t="s">
        <v>303</v>
      </c>
      <c r="P4" s="205"/>
      <c r="Q4" s="205"/>
    </row>
    <row r="5" spans="1:18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x14ac:dyDescent="0.3">
      <c r="A6" s="204" t="s">
        <v>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</row>
    <row r="7" spans="1:18" x14ac:dyDescent="0.3">
      <c r="A7" s="204" t="s">
        <v>51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</row>
    <row r="8" spans="1:18" ht="8.25" customHeight="1" x14ac:dyDescent="0.3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</row>
    <row r="9" spans="1:18" ht="18" x14ac:dyDescent="0.35">
      <c r="A9" s="208" t="s">
        <v>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</row>
    <row r="10" spans="1:18" ht="12" customHeight="1" thickBot="1" x14ac:dyDescent="0.35"/>
    <row r="11" spans="1:18" ht="12.7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201" t="s">
        <v>45</v>
      </c>
      <c r="G11" s="201" t="s">
        <v>44</v>
      </c>
      <c r="H11" s="201" t="s">
        <v>46</v>
      </c>
      <c r="I11" s="216" t="s">
        <v>1</v>
      </c>
      <c r="J11" s="217"/>
      <c r="K11" s="217"/>
      <c r="L11" s="217"/>
      <c r="M11" s="217"/>
      <c r="N11" s="217"/>
      <c r="O11" s="217"/>
      <c r="P11" s="218"/>
      <c r="Q11" s="307" t="s">
        <v>2</v>
      </c>
    </row>
    <row r="12" spans="1:18" ht="26.25" customHeight="1" thickBot="1" x14ac:dyDescent="0.35">
      <c r="A12" s="210"/>
      <c r="B12" s="210"/>
      <c r="C12" s="202"/>
      <c r="D12" s="210"/>
      <c r="E12" s="202"/>
      <c r="F12" s="202"/>
      <c r="G12" s="202"/>
      <c r="H12" s="202"/>
      <c r="I12" s="212" t="s">
        <v>35</v>
      </c>
      <c r="J12" s="213"/>
      <c r="K12" s="213"/>
      <c r="L12" s="213"/>
      <c r="M12" s="213"/>
      <c r="N12" s="219" t="s">
        <v>3</v>
      </c>
      <c r="O12" s="221" t="s">
        <v>12</v>
      </c>
      <c r="P12" s="214" t="s">
        <v>13</v>
      </c>
      <c r="Q12" s="308"/>
    </row>
    <row r="13" spans="1:18" ht="27.75" customHeight="1" thickBot="1" x14ac:dyDescent="0.35">
      <c r="A13" s="210"/>
      <c r="B13" s="210"/>
      <c r="C13" s="202"/>
      <c r="D13" s="210"/>
      <c r="E13" s="202"/>
      <c r="F13" s="202"/>
      <c r="G13" s="202"/>
      <c r="H13" s="202"/>
      <c r="I13" s="37" t="s">
        <v>9</v>
      </c>
      <c r="J13" s="37" t="s">
        <v>10</v>
      </c>
      <c r="K13" s="38" t="s">
        <v>11</v>
      </c>
      <c r="L13" s="39" t="s">
        <v>19</v>
      </c>
      <c r="M13" s="39" t="s">
        <v>20</v>
      </c>
      <c r="N13" s="220"/>
      <c r="O13" s="222"/>
      <c r="P13" s="215"/>
      <c r="Q13" s="308"/>
    </row>
    <row r="14" spans="1:18" ht="15" thickBot="1" x14ac:dyDescent="0.35">
      <c r="A14" s="211"/>
      <c r="B14" s="211"/>
      <c r="C14" s="203"/>
      <c r="D14" s="211"/>
      <c r="E14" s="203"/>
      <c r="F14" s="203"/>
      <c r="G14" s="203"/>
      <c r="H14" s="203"/>
      <c r="I14" s="19" t="s">
        <v>17</v>
      </c>
      <c r="J14" s="19" t="s">
        <v>17</v>
      </c>
      <c r="K14" s="19" t="s">
        <v>17</v>
      </c>
      <c r="L14" s="40" t="s">
        <v>17</v>
      </c>
      <c r="M14" s="44" t="s">
        <v>27</v>
      </c>
      <c r="N14" s="15" t="s">
        <v>4</v>
      </c>
      <c r="O14" s="15" t="s">
        <v>4</v>
      </c>
      <c r="P14" s="25" t="s">
        <v>14</v>
      </c>
      <c r="Q14" s="309"/>
    </row>
    <row r="15" spans="1:18" s="323" customFormat="1" x14ac:dyDescent="0.3">
      <c r="A15" s="318">
        <v>7</v>
      </c>
      <c r="B15" s="310" t="s">
        <v>292</v>
      </c>
      <c r="C15" s="319"/>
      <c r="D15" s="320" t="s">
        <v>159</v>
      </c>
      <c r="E15" s="316" t="s">
        <v>234</v>
      </c>
      <c r="F15" s="314" t="s">
        <v>157</v>
      </c>
      <c r="G15" s="314" t="s">
        <v>156</v>
      </c>
      <c r="H15" s="316" t="s">
        <v>265</v>
      </c>
      <c r="I15" s="73">
        <v>8</v>
      </c>
      <c r="J15" s="74">
        <v>10</v>
      </c>
      <c r="K15" s="74">
        <v>10</v>
      </c>
      <c r="L15" s="74">
        <v>6</v>
      </c>
      <c r="M15" s="74">
        <v>10</v>
      </c>
      <c r="N15" s="43">
        <f t="shared" ref="N15:N36" si="0">I15+J15+K15+L15+M15</f>
        <v>44</v>
      </c>
      <c r="O15" s="182">
        <v>42</v>
      </c>
      <c r="P15" s="321">
        <f t="shared" ref="P15:P36" si="1">N15+O15</f>
        <v>86</v>
      </c>
      <c r="Q15" s="322" t="s">
        <v>301</v>
      </c>
    </row>
    <row r="16" spans="1:18" s="323" customFormat="1" x14ac:dyDescent="0.3">
      <c r="A16" s="315">
        <v>19</v>
      </c>
      <c r="B16" s="313" t="s">
        <v>299</v>
      </c>
      <c r="C16" s="324"/>
      <c r="D16" s="320" t="s">
        <v>159</v>
      </c>
      <c r="E16" s="317" t="s">
        <v>234</v>
      </c>
      <c r="F16" s="315" t="s">
        <v>157</v>
      </c>
      <c r="G16" s="315" t="s">
        <v>156</v>
      </c>
      <c r="H16" s="317" t="s">
        <v>265</v>
      </c>
      <c r="I16" s="80">
        <v>10</v>
      </c>
      <c r="J16" s="81">
        <v>10</v>
      </c>
      <c r="K16" s="81">
        <v>10</v>
      </c>
      <c r="L16" s="81">
        <v>10</v>
      </c>
      <c r="M16" s="81">
        <v>10</v>
      </c>
      <c r="N16" s="16">
        <f t="shared" si="0"/>
        <v>50</v>
      </c>
      <c r="O16" s="183">
        <v>35</v>
      </c>
      <c r="P16" s="325">
        <f t="shared" si="1"/>
        <v>85</v>
      </c>
      <c r="Q16" s="326" t="s">
        <v>302</v>
      </c>
    </row>
    <row r="17" spans="1:17" s="323" customFormat="1" x14ac:dyDescent="0.3">
      <c r="A17" s="315">
        <v>15</v>
      </c>
      <c r="B17" s="313" t="s">
        <v>296</v>
      </c>
      <c r="C17" s="324"/>
      <c r="D17" s="320" t="s">
        <v>159</v>
      </c>
      <c r="E17" s="317" t="s">
        <v>266</v>
      </c>
      <c r="F17" s="315" t="s">
        <v>157</v>
      </c>
      <c r="G17" s="315" t="s">
        <v>156</v>
      </c>
      <c r="H17" s="317" t="s">
        <v>207</v>
      </c>
      <c r="I17" s="80">
        <v>10</v>
      </c>
      <c r="J17" s="81">
        <v>10</v>
      </c>
      <c r="K17" s="81">
        <v>10</v>
      </c>
      <c r="L17" s="81">
        <v>10</v>
      </c>
      <c r="M17" s="81">
        <v>10</v>
      </c>
      <c r="N17" s="16">
        <f t="shared" si="0"/>
        <v>50</v>
      </c>
      <c r="O17" s="183">
        <v>34</v>
      </c>
      <c r="P17" s="325">
        <f t="shared" si="1"/>
        <v>84</v>
      </c>
      <c r="Q17" s="326" t="s">
        <v>300</v>
      </c>
    </row>
    <row r="18" spans="1:17" s="323" customFormat="1" x14ac:dyDescent="0.3">
      <c r="A18" s="315">
        <v>5</v>
      </c>
      <c r="B18" s="313" t="s">
        <v>286</v>
      </c>
      <c r="C18" s="324"/>
      <c r="D18" s="320" t="s">
        <v>159</v>
      </c>
      <c r="E18" s="317" t="s">
        <v>179</v>
      </c>
      <c r="F18" s="315" t="s">
        <v>157</v>
      </c>
      <c r="G18" s="315" t="s">
        <v>156</v>
      </c>
      <c r="H18" s="317" t="s">
        <v>238</v>
      </c>
      <c r="I18" s="80">
        <v>10</v>
      </c>
      <c r="J18" s="81">
        <v>10</v>
      </c>
      <c r="K18" s="81">
        <v>10</v>
      </c>
      <c r="L18" s="81">
        <v>10</v>
      </c>
      <c r="M18" s="81">
        <v>10</v>
      </c>
      <c r="N18" s="16">
        <f t="shared" si="0"/>
        <v>50</v>
      </c>
      <c r="O18" s="183">
        <v>33</v>
      </c>
      <c r="P18" s="325">
        <f t="shared" si="1"/>
        <v>83</v>
      </c>
      <c r="Q18" s="324"/>
    </row>
    <row r="19" spans="1:17" s="323" customFormat="1" x14ac:dyDescent="0.3">
      <c r="A19" s="315">
        <v>6</v>
      </c>
      <c r="B19" s="313" t="s">
        <v>287</v>
      </c>
      <c r="C19" s="324"/>
      <c r="D19" s="320" t="s">
        <v>159</v>
      </c>
      <c r="E19" s="317" t="s">
        <v>179</v>
      </c>
      <c r="F19" s="315" t="s">
        <v>157</v>
      </c>
      <c r="G19" s="315" t="s">
        <v>156</v>
      </c>
      <c r="H19" s="317" t="s">
        <v>238</v>
      </c>
      <c r="I19" s="80">
        <v>8</v>
      </c>
      <c r="J19" s="81">
        <v>10</v>
      </c>
      <c r="K19" s="81">
        <v>10</v>
      </c>
      <c r="L19" s="81">
        <v>10</v>
      </c>
      <c r="M19" s="81">
        <v>10</v>
      </c>
      <c r="N19" s="16">
        <f t="shared" si="0"/>
        <v>48</v>
      </c>
      <c r="O19" s="183">
        <v>33</v>
      </c>
      <c r="P19" s="325">
        <f t="shared" si="1"/>
        <v>81</v>
      </c>
      <c r="Q19" s="324"/>
    </row>
    <row r="20" spans="1:17" s="323" customFormat="1" x14ac:dyDescent="0.3">
      <c r="A20" s="315">
        <v>11</v>
      </c>
      <c r="B20" s="313" t="s">
        <v>280</v>
      </c>
      <c r="C20" s="324"/>
      <c r="D20" s="320" t="s">
        <v>159</v>
      </c>
      <c r="E20" s="317" t="s">
        <v>174</v>
      </c>
      <c r="F20" s="315" t="s">
        <v>157</v>
      </c>
      <c r="G20" s="315" t="s">
        <v>156</v>
      </c>
      <c r="H20" s="317" t="s">
        <v>176</v>
      </c>
      <c r="I20" s="80">
        <v>10</v>
      </c>
      <c r="J20" s="81">
        <v>8</v>
      </c>
      <c r="K20" s="81">
        <v>6</v>
      </c>
      <c r="L20" s="81">
        <v>8</v>
      </c>
      <c r="M20" s="81">
        <v>10</v>
      </c>
      <c r="N20" s="16">
        <f t="shared" si="0"/>
        <v>42</v>
      </c>
      <c r="O20" s="183">
        <v>39</v>
      </c>
      <c r="P20" s="325">
        <f t="shared" si="1"/>
        <v>81</v>
      </c>
      <c r="Q20" s="324"/>
    </row>
    <row r="21" spans="1:17" s="323" customFormat="1" x14ac:dyDescent="0.3">
      <c r="A21" s="315">
        <v>2</v>
      </c>
      <c r="B21" s="313" t="s">
        <v>279</v>
      </c>
      <c r="C21" s="324"/>
      <c r="D21" s="320" t="s">
        <v>159</v>
      </c>
      <c r="E21" s="317" t="s">
        <v>234</v>
      </c>
      <c r="F21" s="315" t="s">
        <v>157</v>
      </c>
      <c r="G21" s="315" t="s">
        <v>156</v>
      </c>
      <c r="H21" s="317" t="s">
        <v>264</v>
      </c>
      <c r="I21" s="80">
        <v>10</v>
      </c>
      <c r="J21" s="81">
        <v>5</v>
      </c>
      <c r="K21" s="81">
        <v>6</v>
      </c>
      <c r="L21" s="81">
        <v>7</v>
      </c>
      <c r="M21" s="81">
        <v>10</v>
      </c>
      <c r="N21" s="16">
        <f t="shared" si="0"/>
        <v>38</v>
      </c>
      <c r="O21" s="183">
        <v>42</v>
      </c>
      <c r="P21" s="325">
        <f t="shared" si="1"/>
        <v>80</v>
      </c>
      <c r="Q21" s="324"/>
    </row>
    <row r="22" spans="1:17" s="323" customFormat="1" x14ac:dyDescent="0.3">
      <c r="A22" s="315">
        <v>10</v>
      </c>
      <c r="B22" s="313" t="s">
        <v>293</v>
      </c>
      <c r="C22" s="324"/>
      <c r="D22" s="320" t="s">
        <v>159</v>
      </c>
      <c r="E22" s="317" t="s">
        <v>266</v>
      </c>
      <c r="F22" s="315" t="s">
        <v>157</v>
      </c>
      <c r="G22" s="315" t="s">
        <v>156</v>
      </c>
      <c r="H22" s="317" t="s">
        <v>167</v>
      </c>
      <c r="I22" s="80">
        <v>6</v>
      </c>
      <c r="J22" s="81">
        <v>8</v>
      </c>
      <c r="K22" s="81">
        <v>8</v>
      </c>
      <c r="L22" s="81">
        <v>8</v>
      </c>
      <c r="M22" s="81">
        <v>10</v>
      </c>
      <c r="N22" s="16">
        <f t="shared" si="0"/>
        <v>40</v>
      </c>
      <c r="O22" s="183">
        <v>39</v>
      </c>
      <c r="P22" s="325">
        <f t="shared" si="1"/>
        <v>79</v>
      </c>
      <c r="Q22" s="324"/>
    </row>
    <row r="23" spans="1:17" s="323" customFormat="1" x14ac:dyDescent="0.3">
      <c r="A23" s="315">
        <v>14</v>
      </c>
      <c r="B23" s="313" t="s">
        <v>298</v>
      </c>
      <c r="C23" s="324"/>
      <c r="D23" s="320" t="s">
        <v>159</v>
      </c>
      <c r="E23" s="317" t="s">
        <v>174</v>
      </c>
      <c r="F23" s="315" t="s">
        <v>157</v>
      </c>
      <c r="G23" s="315" t="s">
        <v>156</v>
      </c>
      <c r="H23" s="317" t="s">
        <v>176</v>
      </c>
      <c r="I23" s="80">
        <v>10</v>
      </c>
      <c r="J23" s="81">
        <v>7</v>
      </c>
      <c r="K23" s="81">
        <v>8</v>
      </c>
      <c r="L23" s="81">
        <v>6</v>
      </c>
      <c r="M23" s="81">
        <v>10</v>
      </c>
      <c r="N23" s="16">
        <f t="shared" si="0"/>
        <v>41</v>
      </c>
      <c r="O23" s="183">
        <v>38</v>
      </c>
      <c r="P23" s="325">
        <f t="shared" si="1"/>
        <v>79</v>
      </c>
      <c r="Q23" s="324"/>
    </row>
    <row r="24" spans="1:17" s="323" customFormat="1" x14ac:dyDescent="0.3">
      <c r="A24" s="327">
        <v>17</v>
      </c>
      <c r="B24" s="313" t="s">
        <v>294</v>
      </c>
      <c r="C24" s="324"/>
      <c r="D24" s="320" t="s">
        <v>159</v>
      </c>
      <c r="E24" s="317" t="s">
        <v>216</v>
      </c>
      <c r="F24" s="315" t="s">
        <v>157</v>
      </c>
      <c r="G24" s="315" t="s">
        <v>156</v>
      </c>
      <c r="H24" s="317" t="s">
        <v>243</v>
      </c>
      <c r="I24" s="80">
        <v>8</v>
      </c>
      <c r="J24" s="81">
        <v>7</v>
      </c>
      <c r="K24" s="81">
        <v>8</v>
      </c>
      <c r="L24" s="81">
        <v>6</v>
      </c>
      <c r="M24" s="81">
        <v>10</v>
      </c>
      <c r="N24" s="16">
        <f t="shared" si="0"/>
        <v>39</v>
      </c>
      <c r="O24" s="185">
        <v>39</v>
      </c>
      <c r="P24" s="325">
        <f t="shared" si="1"/>
        <v>78</v>
      </c>
      <c r="Q24" s="324"/>
    </row>
    <row r="25" spans="1:17" s="323" customFormat="1" x14ac:dyDescent="0.3">
      <c r="A25" s="327">
        <v>16</v>
      </c>
      <c r="B25" s="313" t="s">
        <v>283</v>
      </c>
      <c r="C25" s="324"/>
      <c r="D25" s="320" t="s">
        <v>159</v>
      </c>
      <c r="E25" s="317" t="s">
        <v>266</v>
      </c>
      <c r="F25" s="315" t="s">
        <v>157</v>
      </c>
      <c r="G25" s="315" t="s">
        <v>156</v>
      </c>
      <c r="H25" s="317" t="s">
        <v>207</v>
      </c>
      <c r="I25" s="80">
        <v>8</v>
      </c>
      <c r="J25" s="81">
        <v>8</v>
      </c>
      <c r="K25" s="81">
        <v>8</v>
      </c>
      <c r="L25" s="81">
        <v>6</v>
      </c>
      <c r="M25" s="81">
        <v>10</v>
      </c>
      <c r="N25" s="16">
        <f t="shared" si="0"/>
        <v>40</v>
      </c>
      <c r="O25" s="185">
        <v>37</v>
      </c>
      <c r="P25" s="325">
        <f t="shared" si="1"/>
        <v>77</v>
      </c>
      <c r="Q25" s="324"/>
    </row>
    <row r="26" spans="1:17" s="323" customFormat="1" x14ac:dyDescent="0.3">
      <c r="A26" s="327">
        <v>9</v>
      </c>
      <c r="B26" s="313" t="s">
        <v>288</v>
      </c>
      <c r="C26" s="324"/>
      <c r="D26" s="320" t="s">
        <v>159</v>
      </c>
      <c r="E26" s="317" t="s">
        <v>179</v>
      </c>
      <c r="F26" s="315" t="s">
        <v>157</v>
      </c>
      <c r="G26" s="315" t="s">
        <v>156</v>
      </c>
      <c r="H26" s="317" t="s">
        <v>238</v>
      </c>
      <c r="I26" s="80">
        <v>10</v>
      </c>
      <c r="J26" s="81">
        <v>6</v>
      </c>
      <c r="K26" s="81">
        <v>7</v>
      </c>
      <c r="L26" s="81">
        <v>6</v>
      </c>
      <c r="M26" s="81">
        <v>10</v>
      </c>
      <c r="N26" s="16">
        <f t="shared" si="0"/>
        <v>39</v>
      </c>
      <c r="O26" s="185">
        <v>35</v>
      </c>
      <c r="P26" s="325">
        <f t="shared" si="1"/>
        <v>74</v>
      </c>
      <c r="Q26" s="324"/>
    </row>
    <row r="27" spans="1:17" s="323" customFormat="1" x14ac:dyDescent="0.3">
      <c r="A27" s="327">
        <v>18</v>
      </c>
      <c r="B27" s="313" t="s">
        <v>282</v>
      </c>
      <c r="C27" s="324"/>
      <c r="D27" s="320" t="s">
        <v>159</v>
      </c>
      <c r="E27" s="317" t="s">
        <v>168</v>
      </c>
      <c r="F27" s="315" t="s">
        <v>157</v>
      </c>
      <c r="G27" s="315" t="s">
        <v>156</v>
      </c>
      <c r="H27" s="317" t="s">
        <v>231</v>
      </c>
      <c r="I27" s="80">
        <v>6</v>
      </c>
      <c r="J27" s="81">
        <v>6</v>
      </c>
      <c r="K27" s="81">
        <v>8</v>
      </c>
      <c r="L27" s="81">
        <v>5</v>
      </c>
      <c r="M27" s="81">
        <v>10</v>
      </c>
      <c r="N27" s="16">
        <f t="shared" si="0"/>
        <v>35</v>
      </c>
      <c r="O27" s="185">
        <v>37</v>
      </c>
      <c r="P27" s="325">
        <f t="shared" si="1"/>
        <v>72</v>
      </c>
      <c r="Q27" s="324"/>
    </row>
    <row r="28" spans="1:17" s="323" customFormat="1" x14ac:dyDescent="0.3">
      <c r="A28" s="327">
        <v>22</v>
      </c>
      <c r="B28" s="313" t="s">
        <v>285</v>
      </c>
      <c r="C28" s="324"/>
      <c r="D28" s="320" t="s">
        <v>159</v>
      </c>
      <c r="E28" s="317" t="s">
        <v>216</v>
      </c>
      <c r="F28" s="315" t="s">
        <v>157</v>
      </c>
      <c r="G28" s="315" t="s">
        <v>156</v>
      </c>
      <c r="H28" s="317" t="s">
        <v>243</v>
      </c>
      <c r="I28" s="80">
        <v>8</v>
      </c>
      <c r="J28" s="81">
        <v>6</v>
      </c>
      <c r="K28" s="81">
        <v>6</v>
      </c>
      <c r="L28" s="81">
        <v>5</v>
      </c>
      <c r="M28" s="81">
        <v>10</v>
      </c>
      <c r="N28" s="16">
        <f t="shared" si="0"/>
        <v>35</v>
      </c>
      <c r="O28" s="185">
        <v>34</v>
      </c>
      <c r="P28" s="325">
        <f t="shared" si="1"/>
        <v>69</v>
      </c>
      <c r="Q28" s="324"/>
    </row>
    <row r="29" spans="1:17" s="323" customFormat="1" x14ac:dyDescent="0.3">
      <c r="A29" s="327">
        <v>21</v>
      </c>
      <c r="B29" s="313" t="s">
        <v>289</v>
      </c>
      <c r="C29" s="324"/>
      <c r="D29" s="320" t="s">
        <v>159</v>
      </c>
      <c r="E29" s="317" t="s">
        <v>168</v>
      </c>
      <c r="F29" s="315" t="s">
        <v>157</v>
      </c>
      <c r="G29" s="315" t="s">
        <v>156</v>
      </c>
      <c r="H29" s="317" t="s">
        <v>231</v>
      </c>
      <c r="I29" s="80">
        <v>10</v>
      </c>
      <c r="J29" s="81">
        <v>4</v>
      </c>
      <c r="K29" s="81">
        <v>5</v>
      </c>
      <c r="L29" s="81">
        <v>3</v>
      </c>
      <c r="M29" s="81">
        <v>10</v>
      </c>
      <c r="N29" s="16">
        <f t="shared" si="0"/>
        <v>32</v>
      </c>
      <c r="O29" s="185">
        <v>34</v>
      </c>
      <c r="P29" s="325">
        <f t="shared" si="1"/>
        <v>66</v>
      </c>
      <c r="Q29" s="324"/>
    </row>
    <row r="30" spans="1:17" s="323" customFormat="1" x14ac:dyDescent="0.3">
      <c r="A30" s="327">
        <v>1</v>
      </c>
      <c r="B30" s="313" t="s">
        <v>284</v>
      </c>
      <c r="C30" s="324"/>
      <c r="D30" s="320" t="s">
        <v>159</v>
      </c>
      <c r="E30" s="317" t="s">
        <v>182</v>
      </c>
      <c r="F30" s="315" t="s">
        <v>157</v>
      </c>
      <c r="G30" s="315" t="s">
        <v>156</v>
      </c>
      <c r="H30" s="317" t="s">
        <v>183</v>
      </c>
      <c r="I30" s="80">
        <v>4</v>
      </c>
      <c r="J30" s="81">
        <v>5</v>
      </c>
      <c r="K30" s="81">
        <v>5</v>
      </c>
      <c r="L30" s="81">
        <v>4</v>
      </c>
      <c r="M30" s="81">
        <v>10</v>
      </c>
      <c r="N30" s="16">
        <f t="shared" si="0"/>
        <v>28</v>
      </c>
      <c r="O30" s="185">
        <v>36</v>
      </c>
      <c r="P30" s="325">
        <f t="shared" si="1"/>
        <v>64</v>
      </c>
      <c r="Q30" s="324"/>
    </row>
    <row r="31" spans="1:17" s="323" customFormat="1" x14ac:dyDescent="0.3">
      <c r="A31" s="327">
        <v>8</v>
      </c>
      <c r="B31" s="313" t="s">
        <v>295</v>
      </c>
      <c r="C31" s="324"/>
      <c r="D31" s="320" t="s">
        <v>159</v>
      </c>
      <c r="E31" s="317" t="s">
        <v>160</v>
      </c>
      <c r="F31" s="315" t="s">
        <v>157</v>
      </c>
      <c r="G31" s="315" t="s">
        <v>156</v>
      </c>
      <c r="H31" s="317" t="s">
        <v>161</v>
      </c>
      <c r="I31" s="80">
        <v>5</v>
      </c>
      <c r="J31" s="81">
        <v>4</v>
      </c>
      <c r="K31" s="81">
        <v>3</v>
      </c>
      <c r="L31" s="81">
        <v>3</v>
      </c>
      <c r="M31" s="81">
        <v>10</v>
      </c>
      <c r="N31" s="16">
        <f t="shared" si="0"/>
        <v>25</v>
      </c>
      <c r="O31" s="185">
        <v>37</v>
      </c>
      <c r="P31" s="325">
        <f t="shared" si="1"/>
        <v>62</v>
      </c>
      <c r="Q31" s="324"/>
    </row>
    <row r="32" spans="1:17" s="323" customFormat="1" x14ac:dyDescent="0.3">
      <c r="A32" s="327">
        <v>12</v>
      </c>
      <c r="B32" s="313" t="s">
        <v>290</v>
      </c>
      <c r="C32" s="324"/>
      <c r="D32" s="320" t="s">
        <v>159</v>
      </c>
      <c r="E32" s="317" t="s">
        <v>210</v>
      </c>
      <c r="F32" s="315" t="s">
        <v>157</v>
      </c>
      <c r="G32" s="315" t="s">
        <v>156</v>
      </c>
      <c r="H32" s="317" t="s">
        <v>211</v>
      </c>
      <c r="I32" s="80">
        <v>6</v>
      </c>
      <c r="J32" s="81">
        <v>6</v>
      </c>
      <c r="K32" s="81">
        <v>5</v>
      </c>
      <c r="L32" s="81">
        <v>3</v>
      </c>
      <c r="M32" s="81">
        <v>10</v>
      </c>
      <c r="N32" s="16">
        <f t="shared" si="0"/>
        <v>30</v>
      </c>
      <c r="O32" s="185">
        <v>32</v>
      </c>
      <c r="P32" s="325">
        <f t="shared" si="1"/>
        <v>62</v>
      </c>
      <c r="Q32" s="324"/>
    </row>
    <row r="33" spans="1:17" s="323" customFormat="1" x14ac:dyDescent="0.3">
      <c r="A33" s="327">
        <v>13</v>
      </c>
      <c r="B33" s="313" t="s">
        <v>297</v>
      </c>
      <c r="C33" s="324"/>
      <c r="D33" s="320" t="s">
        <v>159</v>
      </c>
      <c r="E33" s="317" t="s">
        <v>168</v>
      </c>
      <c r="F33" s="315" t="s">
        <v>157</v>
      </c>
      <c r="G33" s="315" t="s">
        <v>156</v>
      </c>
      <c r="H33" s="317" t="s">
        <v>231</v>
      </c>
      <c r="I33" s="80">
        <v>2</v>
      </c>
      <c r="J33" s="81">
        <v>4</v>
      </c>
      <c r="K33" s="81">
        <v>2</v>
      </c>
      <c r="L33" s="81">
        <v>3</v>
      </c>
      <c r="M33" s="81">
        <v>10</v>
      </c>
      <c r="N33" s="16">
        <f t="shared" si="0"/>
        <v>21</v>
      </c>
      <c r="O33" s="185">
        <v>40</v>
      </c>
      <c r="P33" s="325">
        <f t="shared" si="1"/>
        <v>61</v>
      </c>
      <c r="Q33" s="324"/>
    </row>
    <row r="34" spans="1:17" s="323" customFormat="1" x14ac:dyDescent="0.3">
      <c r="A34" s="327">
        <v>4</v>
      </c>
      <c r="B34" s="313" t="s">
        <v>278</v>
      </c>
      <c r="C34" s="324"/>
      <c r="D34" s="320" t="s">
        <v>159</v>
      </c>
      <c r="E34" s="317" t="s">
        <v>182</v>
      </c>
      <c r="F34" s="315" t="s">
        <v>157</v>
      </c>
      <c r="G34" s="315" t="s">
        <v>156</v>
      </c>
      <c r="H34" s="317" t="s">
        <v>183</v>
      </c>
      <c r="I34" s="80">
        <v>6</v>
      </c>
      <c r="J34" s="81">
        <v>2</v>
      </c>
      <c r="K34" s="81">
        <v>2</v>
      </c>
      <c r="L34" s="81">
        <v>2</v>
      </c>
      <c r="M34" s="81">
        <v>10</v>
      </c>
      <c r="N34" s="16">
        <f t="shared" si="0"/>
        <v>22</v>
      </c>
      <c r="O34" s="185">
        <v>38</v>
      </c>
      <c r="P34" s="325">
        <f t="shared" si="1"/>
        <v>60</v>
      </c>
      <c r="Q34" s="324"/>
    </row>
    <row r="35" spans="1:17" s="323" customFormat="1" x14ac:dyDescent="0.3">
      <c r="A35" s="327">
        <v>20</v>
      </c>
      <c r="B35" s="313" t="s">
        <v>291</v>
      </c>
      <c r="C35" s="324"/>
      <c r="D35" s="320" t="s">
        <v>159</v>
      </c>
      <c r="E35" s="317" t="s">
        <v>216</v>
      </c>
      <c r="F35" s="315" t="s">
        <v>157</v>
      </c>
      <c r="G35" s="315" t="s">
        <v>156</v>
      </c>
      <c r="H35" s="317" t="s">
        <v>243</v>
      </c>
      <c r="I35" s="80">
        <v>2</v>
      </c>
      <c r="J35" s="81">
        <v>2</v>
      </c>
      <c r="K35" s="81">
        <v>0</v>
      </c>
      <c r="L35" s="81">
        <v>0</v>
      </c>
      <c r="M35" s="81">
        <v>5</v>
      </c>
      <c r="N35" s="16">
        <f t="shared" si="0"/>
        <v>9</v>
      </c>
      <c r="O35" s="185">
        <v>39</v>
      </c>
      <c r="P35" s="325">
        <f t="shared" si="1"/>
        <v>48</v>
      </c>
      <c r="Q35" s="324"/>
    </row>
    <row r="36" spans="1:17" s="323" customFormat="1" ht="15" thickBot="1" x14ac:dyDescent="0.35">
      <c r="A36" s="327">
        <v>3</v>
      </c>
      <c r="B36" s="313" t="s">
        <v>281</v>
      </c>
      <c r="C36" s="324"/>
      <c r="D36" s="320" t="s">
        <v>159</v>
      </c>
      <c r="E36" s="317" t="s">
        <v>182</v>
      </c>
      <c r="F36" s="315" t="s">
        <v>157</v>
      </c>
      <c r="G36" s="315" t="s">
        <v>156</v>
      </c>
      <c r="H36" s="317" t="s">
        <v>183</v>
      </c>
      <c r="I36" s="80">
        <v>0</v>
      </c>
      <c r="J36" s="81">
        <v>0</v>
      </c>
      <c r="K36" s="81">
        <v>0</v>
      </c>
      <c r="L36" s="81">
        <v>0</v>
      </c>
      <c r="M36" s="81">
        <v>5</v>
      </c>
      <c r="N36" s="16">
        <f t="shared" si="0"/>
        <v>5</v>
      </c>
      <c r="O36" s="184">
        <v>40</v>
      </c>
      <c r="P36" s="325">
        <f t="shared" si="1"/>
        <v>45</v>
      </c>
      <c r="Q36" s="324"/>
    </row>
    <row r="37" spans="1:17" x14ac:dyDescent="0.3">
      <c r="A37" s="139"/>
      <c r="B37" s="5"/>
      <c r="C37" s="5"/>
      <c r="D37" s="5"/>
      <c r="E37" s="5"/>
      <c r="F37" s="5"/>
      <c r="G37" s="5"/>
      <c r="H37" s="5"/>
      <c r="I37" s="139"/>
      <c r="J37" s="139"/>
      <c r="K37" s="139"/>
      <c r="L37" s="139"/>
      <c r="M37" s="139"/>
      <c r="N37" s="26"/>
      <c r="O37" s="26"/>
      <c r="P37" s="306"/>
      <c r="Q37" s="5"/>
    </row>
    <row r="38" spans="1:17" x14ac:dyDescent="0.3">
      <c r="A38" s="139"/>
      <c r="B38" s="5"/>
      <c r="C38" s="5"/>
      <c r="D38" s="5"/>
      <c r="E38" s="5"/>
      <c r="F38" s="5"/>
      <c r="G38" s="5"/>
      <c r="H38" s="5"/>
      <c r="I38" s="139"/>
      <c r="J38" s="139"/>
      <c r="K38" s="139"/>
      <c r="L38" s="139"/>
      <c r="M38" s="139"/>
      <c r="N38" s="26"/>
      <c r="O38" s="26"/>
      <c r="P38" s="306"/>
      <c r="Q38" s="5"/>
    </row>
    <row r="39" spans="1:17" x14ac:dyDescent="0.3">
      <c r="B39" s="5"/>
      <c r="C39" s="5"/>
    </row>
    <row r="40" spans="1:17" x14ac:dyDescent="0.3">
      <c r="D40" t="s">
        <v>36</v>
      </c>
      <c r="F40" t="s">
        <v>37</v>
      </c>
      <c r="H40" t="s">
        <v>38</v>
      </c>
      <c r="K40" s="205" t="s">
        <v>39</v>
      </c>
      <c r="L40" s="205"/>
      <c r="M40" s="205"/>
      <c r="N40" s="205"/>
      <c r="O40" s="205"/>
      <c r="P40" s="205"/>
    </row>
    <row r="42" spans="1:17" ht="15" hidden="1" customHeight="1" x14ac:dyDescent="0.3"/>
    <row r="43" spans="1:17" ht="15" hidden="1" customHeight="1" x14ac:dyDescent="0.3"/>
    <row r="44" spans="1:17" ht="17.25" customHeight="1" x14ac:dyDescent="0.3"/>
    <row r="46" spans="1:17" ht="16.2" thickBot="1" x14ac:dyDescent="0.35">
      <c r="B46" s="172" t="s">
        <v>134</v>
      </c>
    </row>
    <row r="47" spans="1:17" ht="47.25" customHeight="1" x14ac:dyDescent="0.3">
      <c r="B47" s="431" t="s">
        <v>135</v>
      </c>
      <c r="C47" s="432"/>
      <c r="D47" s="433"/>
      <c r="E47" s="434" t="s">
        <v>56</v>
      </c>
    </row>
    <row r="48" spans="1:17" ht="32.25" customHeight="1" x14ac:dyDescent="0.3">
      <c r="B48" s="173" t="s">
        <v>9</v>
      </c>
      <c r="C48" s="420" t="s">
        <v>136</v>
      </c>
      <c r="D48" s="420"/>
      <c r="E48" s="422" t="s">
        <v>17</v>
      </c>
    </row>
    <row r="49" spans="2:5" ht="48" customHeight="1" x14ac:dyDescent="0.3">
      <c r="B49" s="173" t="s">
        <v>10</v>
      </c>
      <c r="C49" s="420" t="s">
        <v>137</v>
      </c>
      <c r="D49" s="420"/>
      <c r="E49" s="422" t="s">
        <v>17</v>
      </c>
    </row>
    <row r="50" spans="2:5" ht="32.25" customHeight="1" x14ac:dyDescent="0.3">
      <c r="B50" s="173" t="s">
        <v>11</v>
      </c>
      <c r="C50" s="420" t="s">
        <v>138</v>
      </c>
      <c r="D50" s="420"/>
      <c r="E50" s="422" t="s">
        <v>17</v>
      </c>
    </row>
    <row r="51" spans="2:5" ht="32.25" customHeight="1" x14ac:dyDescent="0.3">
      <c r="B51" s="173" t="s">
        <v>19</v>
      </c>
      <c r="C51" s="420" t="s">
        <v>139</v>
      </c>
      <c r="D51" s="420"/>
      <c r="E51" s="422" t="s">
        <v>17</v>
      </c>
    </row>
    <row r="52" spans="2:5" ht="32.25" customHeight="1" thickBot="1" x14ac:dyDescent="0.35">
      <c r="B52" s="174" t="s">
        <v>20</v>
      </c>
      <c r="C52" s="421" t="s">
        <v>140</v>
      </c>
      <c r="D52" s="421"/>
      <c r="E52" s="423" t="s">
        <v>141</v>
      </c>
    </row>
  </sheetData>
  <sortState ref="A15:R36">
    <sortCondition descending="1" ref="P15:P36"/>
  </sortState>
  <mergeCells count="31">
    <mergeCell ref="C52:D52"/>
    <mergeCell ref="B47:D47"/>
    <mergeCell ref="C48:D48"/>
    <mergeCell ref="C49:D49"/>
    <mergeCell ref="C50:D50"/>
    <mergeCell ref="C51:D51"/>
    <mergeCell ref="K40:P40"/>
    <mergeCell ref="Q11:Q14"/>
    <mergeCell ref="A9:R9"/>
    <mergeCell ref="B11:B14"/>
    <mergeCell ref="A7:R7"/>
    <mergeCell ref="H11:H14"/>
    <mergeCell ref="I12:M12"/>
    <mergeCell ref="P12:P13"/>
    <mergeCell ref="I11:P11"/>
    <mergeCell ref="A11:A14"/>
    <mergeCell ref="N12:N13"/>
    <mergeCell ref="O12:O13"/>
    <mergeCell ref="C11:C14"/>
    <mergeCell ref="D11:D14"/>
    <mergeCell ref="E11:E14"/>
    <mergeCell ref="F11:F14"/>
    <mergeCell ref="G11:G14"/>
    <mergeCell ref="A8:R8"/>
    <mergeCell ref="O2:Q2"/>
    <mergeCell ref="M3:N3"/>
    <mergeCell ref="A6:R6"/>
    <mergeCell ref="O3:Q3"/>
    <mergeCell ref="M4:N4"/>
    <mergeCell ref="O4:Q4"/>
    <mergeCell ref="L2:N2"/>
  </mergeCells>
  <printOptions horizontalCentered="1"/>
  <pageMargins left="0.23622047244094499" right="0.23622047244094499" top="0.35433070866141703" bottom="0.5" header="0.31496062992126" footer="0.6875"/>
  <pageSetup paperSize="9" scale="72" orientation="landscape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opLeftCell="A7" zoomScale="40" zoomScaleNormal="40" workbookViewId="0">
      <selection activeCell="E15" sqref="E15:E41"/>
    </sheetView>
  </sheetViews>
  <sheetFormatPr defaultRowHeight="14.4" x14ac:dyDescent="0.3"/>
  <cols>
    <col min="1" max="1" width="5.5546875" customWidth="1"/>
    <col min="2" max="2" width="12.5546875" customWidth="1"/>
    <col min="3" max="3" width="4.77734375" customWidth="1"/>
    <col min="4" max="4" width="10.44140625" customWidth="1"/>
    <col min="5" max="5" width="30.88671875" customWidth="1"/>
    <col min="6" max="6" width="12.77734375" customWidth="1"/>
    <col min="7" max="7" width="11.44140625" customWidth="1"/>
    <col min="8" max="8" width="27.33203125" customWidth="1"/>
    <col min="9" max="11" width="5.6640625" customWidth="1"/>
    <col min="12" max="12" width="6.6640625" customWidth="1"/>
    <col min="13" max="13" width="10.33203125" customWidth="1"/>
    <col min="14" max="14" width="7.109375" customWidth="1"/>
    <col min="15" max="15" width="7.6640625" customWidth="1"/>
    <col min="16" max="16" width="9" customWidth="1"/>
  </cols>
  <sheetData>
    <row r="1" spans="1:25" x14ac:dyDescent="0.3">
      <c r="A1" s="58" t="s">
        <v>47</v>
      </c>
      <c r="D1" s="4"/>
      <c r="E1" s="4"/>
      <c r="F1" s="4"/>
      <c r="G1" s="4"/>
    </row>
    <row r="2" spans="1:25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7" t="s">
        <v>6</v>
      </c>
      <c r="M2" s="207"/>
      <c r="N2" s="207"/>
      <c r="O2" s="205" t="s">
        <v>168</v>
      </c>
      <c r="P2" s="205"/>
      <c r="Q2" s="205"/>
    </row>
    <row r="3" spans="1:25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205" t="s">
        <v>156</v>
      </c>
      <c r="P3" s="205"/>
      <c r="Q3" s="205"/>
    </row>
    <row r="4" spans="1:25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205" t="s">
        <v>303</v>
      </c>
      <c r="P4" s="205"/>
      <c r="Q4" s="205"/>
    </row>
    <row r="5" spans="1:25" x14ac:dyDescent="0.3">
      <c r="B5" s="2"/>
      <c r="C5" s="2"/>
      <c r="D5" s="2"/>
      <c r="E5" s="2"/>
      <c r="F5" s="2"/>
      <c r="G5" s="2"/>
      <c r="H5" s="2"/>
      <c r="I5" s="2"/>
      <c r="J5" s="2"/>
    </row>
    <row r="6" spans="1:25" x14ac:dyDescent="0.3">
      <c r="A6" s="204" t="s">
        <v>5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25" x14ac:dyDescent="0.3">
      <c r="A7" s="204" t="s">
        <v>34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</row>
    <row r="8" spans="1:25" x14ac:dyDescent="0.3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</row>
    <row r="9" spans="1:25" ht="18" x14ac:dyDescent="0.35">
      <c r="A9" s="208" t="s">
        <v>16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25" ht="15" thickBot="1" x14ac:dyDescent="0.35"/>
    <row r="11" spans="1:25" ht="12.7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201" t="s">
        <v>45</v>
      </c>
      <c r="G11" s="201" t="s">
        <v>44</v>
      </c>
      <c r="H11" s="201" t="s">
        <v>46</v>
      </c>
      <c r="I11" s="216" t="s">
        <v>1</v>
      </c>
      <c r="J11" s="217"/>
      <c r="K11" s="217"/>
      <c r="L11" s="217"/>
      <c r="M11" s="217"/>
      <c r="N11" s="217"/>
      <c r="O11" s="217"/>
      <c r="P11" s="218"/>
      <c r="Q11" s="307" t="s">
        <v>2</v>
      </c>
    </row>
    <row r="12" spans="1:25" ht="26.25" customHeight="1" thickBot="1" x14ac:dyDescent="0.35">
      <c r="A12" s="210"/>
      <c r="B12" s="210"/>
      <c r="C12" s="202"/>
      <c r="D12" s="210"/>
      <c r="E12" s="202"/>
      <c r="F12" s="202"/>
      <c r="G12" s="202"/>
      <c r="H12" s="202"/>
      <c r="I12" s="227" t="s">
        <v>31</v>
      </c>
      <c r="J12" s="228"/>
      <c r="K12" s="228"/>
      <c r="L12" s="228"/>
      <c r="M12" s="228"/>
      <c r="N12" s="225" t="s">
        <v>3</v>
      </c>
      <c r="O12" s="226" t="s">
        <v>12</v>
      </c>
      <c r="P12" s="223" t="s">
        <v>13</v>
      </c>
      <c r="Q12" s="308"/>
      <c r="T12" s="5"/>
      <c r="U12" s="5"/>
      <c r="V12" s="5"/>
      <c r="W12" s="5"/>
      <c r="X12" s="5"/>
      <c r="Y12" s="5"/>
    </row>
    <row r="13" spans="1:25" ht="25.5" customHeight="1" thickBot="1" x14ac:dyDescent="0.35">
      <c r="A13" s="210"/>
      <c r="B13" s="210"/>
      <c r="C13" s="202"/>
      <c r="D13" s="210"/>
      <c r="E13" s="202"/>
      <c r="F13" s="202"/>
      <c r="G13" s="202"/>
      <c r="H13" s="202"/>
      <c r="I13" s="21" t="s">
        <v>9</v>
      </c>
      <c r="J13" s="21" t="s">
        <v>10</v>
      </c>
      <c r="K13" s="21" t="s">
        <v>11</v>
      </c>
      <c r="L13" s="20" t="s">
        <v>19</v>
      </c>
      <c r="M13" s="20" t="s">
        <v>20</v>
      </c>
      <c r="N13" s="220"/>
      <c r="O13" s="222"/>
      <c r="P13" s="224"/>
      <c r="Q13" s="308"/>
      <c r="T13" s="5"/>
      <c r="U13" s="177"/>
      <c r="V13" s="5"/>
      <c r="W13" s="5"/>
      <c r="X13" s="5"/>
      <c r="Y13" s="5"/>
    </row>
    <row r="14" spans="1:25" ht="17.25" customHeight="1" thickBot="1" x14ac:dyDescent="0.35">
      <c r="A14" s="211"/>
      <c r="B14" s="211"/>
      <c r="C14" s="203"/>
      <c r="D14" s="211"/>
      <c r="E14" s="203"/>
      <c r="F14" s="203"/>
      <c r="G14" s="203"/>
      <c r="H14" s="203"/>
      <c r="I14" s="28" t="s">
        <v>17</v>
      </c>
      <c r="J14" s="28" t="s">
        <v>30</v>
      </c>
      <c r="K14" s="28" t="s">
        <v>17</v>
      </c>
      <c r="L14" s="28" t="s">
        <v>17</v>
      </c>
      <c r="M14" s="46" t="s">
        <v>28</v>
      </c>
      <c r="N14" s="36" t="s">
        <v>4</v>
      </c>
      <c r="O14" s="15" t="s">
        <v>4</v>
      </c>
      <c r="P14" s="41" t="s">
        <v>15</v>
      </c>
      <c r="Q14" s="309"/>
      <c r="T14" s="178"/>
      <c r="U14" s="180"/>
      <c r="V14" s="180"/>
      <c r="W14" s="179"/>
      <c r="X14" s="181"/>
      <c r="Y14" s="5"/>
    </row>
    <row r="15" spans="1:25" s="4" customFormat="1" ht="15" customHeight="1" x14ac:dyDescent="0.3">
      <c r="A15" s="318">
        <v>9</v>
      </c>
      <c r="B15" s="310" t="s">
        <v>239</v>
      </c>
      <c r="C15" s="320"/>
      <c r="D15" s="320" t="s">
        <v>165</v>
      </c>
      <c r="E15" s="457" t="s">
        <v>179</v>
      </c>
      <c r="F15" s="314" t="s">
        <v>157</v>
      </c>
      <c r="G15" s="314" t="s">
        <v>156</v>
      </c>
      <c r="H15" s="314" t="s">
        <v>238</v>
      </c>
      <c r="I15" s="329">
        <v>10</v>
      </c>
      <c r="J15" s="330">
        <v>10</v>
      </c>
      <c r="K15" s="330">
        <v>10</v>
      </c>
      <c r="L15" s="330">
        <v>10</v>
      </c>
      <c r="M15" s="330">
        <v>10</v>
      </c>
      <c r="N15" s="43">
        <f t="shared" ref="N15:N41" si="0">I15+J15+K15+L15+M15</f>
        <v>50</v>
      </c>
      <c r="O15" s="182">
        <v>44</v>
      </c>
      <c r="P15" s="321">
        <f t="shared" ref="P15:P41" si="1">N15+O15</f>
        <v>94</v>
      </c>
      <c r="Q15" s="331" t="s">
        <v>301</v>
      </c>
    </row>
    <row r="16" spans="1:25" s="4" customFormat="1" ht="16.5" customHeight="1" x14ac:dyDescent="0.3">
      <c r="A16" s="315">
        <v>10</v>
      </c>
      <c r="B16" s="313" t="s">
        <v>240</v>
      </c>
      <c r="C16" s="198"/>
      <c r="D16" s="198" t="s">
        <v>165</v>
      </c>
      <c r="E16" s="458" t="s">
        <v>234</v>
      </c>
      <c r="F16" s="315" t="s">
        <v>157</v>
      </c>
      <c r="G16" s="315" t="s">
        <v>156</v>
      </c>
      <c r="H16" s="315" t="s">
        <v>235</v>
      </c>
      <c r="I16" s="332">
        <v>10</v>
      </c>
      <c r="J16" s="333">
        <v>10</v>
      </c>
      <c r="K16" s="333">
        <v>8</v>
      </c>
      <c r="L16" s="333">
        <v>9</v>
      </c>
      <c r="M16" s="333">
        <v>10</v>
      </c>
      <c r="N16" s="16">
        <f t="shared" si="0"/>
        <v>47</v>
      </c>
      <c r="O16" s="183">
        <v>46</v>
      </c>
      <c r="P16" s="325">
        <f t="shared" si="1"/>
        <v>93</v>
      </c>
      <c r="Q16" s="326" t="s">
        <v>300</v>
      </c>
    </row>
    <row r="17" spans="1:25" s="4" customFormat="1" ht="16.5" customHeight="1" x14ac:dyDescent="0.3">
      <c r="A17" s="315">
        <v>20</v>
      </c>
      <c r="B17" s="313" t="s">
        <v>253</v>
      </c>
      <c r="C17" s="198"/>
      <c r="D17" s="198" t="s">
        <v>165</v>
      </c>
      <c r="E17" s="458" t="s">
        <v>223</v>
      </c>
      <c r="F17" s="315" t="s">
        <v>157</v>
      </c>
      <c r="G17" s="315" t="s">
        <v>156</v>
      </c>
      <c r="H17" s="315" t="s">
        <v>242</v>
      </c>
      <c r="I17" s="332">
        <v>10</v>
      </c>
      <c r="J17" s="333">
        <v>9</v>
      </c>
      <c r="K17" s="333">
        <v>10</v>
      </c>
      <c r="L17" s="333">
        <v>10</v>
      </c>
      <c r="M17" s="333">
        <v>10</v>
      </c>
      <c r="N17" s="16">
        <f t="shared" si="0"/>
        <v>49</v>
      </c>
      <c r="O17" s="183">
        <v>44</v>
      </c>
      <c r="P17" s="325">
        <f t="shared" si="1"/>
        <v>93</v>
      </c>
      <c r="Q17" s="326" t="s">
        <v>302</v>
      </c>
    </row>
    <row r="18" spans="1:25" s="4" customFormat="1" ht="15" customHeight="1" x14ac:dyDescent="0.3">
      <c r="A18" s="315">
        <v>26</v>
      </c>
      <c r="B18" s="313" t="s">
        <v>262</v>
      </c>
      <c r="C18" s="198"/>
      <c r="D18" s="198" t="s">
        <v>165</v>
      </c>
      <c r="E18" s="458" t="s">
        <v>174</v>
      </c>
      <c r="F18" s="315" t="s">
        <v>157</v>
      </c>
      <c r="G18" s="315" t="s">
        <v>156</v>
      </c>
      <c r="H18" s="315" t="s">
        <v>225</v>
      </c>
      <c r="I18" s="332">
        <v>10</v>
      </c>
      <c r="J18" s="333">
        <v>8</v>
      </c>
      <c r="K18" s="333">
        <v>9</v>
      </c>
      <c r="L18" s="333">
        <v>9</v>
      </c>
      <c r="M18" s="333">
        <v>10</v>
      </c>
      <c r="N18" s="16">
        <f t="shared" si="0"/>
        <v>46</v>
      </c>
      <c r="O18" s="183">
        <v>44</v>
      </c>
      <c r="P18" s="325">
        <f t="shared" si="1"/>
        <v>90</v>
      </c>
      <c r="Q18" s="326"/>
    </row>
    <row r="19" spans="1:25" s="4" customFormat="1" ht="15" customHeight="1" x14ac:dyDescent="0.3">
      <c r="A19" s="315">
        <v>27</v>
      </c>
      <c r="B19" s="313" t="s">
        <v>263</v>
      </c>
      <c r="C19" s="198"/>
      <c r="D19" s="198" t="s">
        <v>165</v>
      </c>
      <c r="E19" s="458" t="s">
        <v>174</v>
      </c>
      <c r="F19" s="315" t="s">
        <v>157</v>
      </c>
      <c r="G19" s="315" t="s">
        <v>156</v>
      </c>
      <c r="H19" s="315" t="s">
        <v>225</v>
      </c>
      <c r="I19" s="332">
        <v>9</v>
      </c>
      <c r="J19" s="333">
        <v>9</v>
      </c>
      <c r="K19" s="333">
        <v>10</v>
      </c>
      <c r="L19" s="333">
        <v>8</v>
      </c>
      <c r="M19" s="333">
        <v>10</v>
      </c>
      <c r="N19" s="16">
        <f t="shared" si="0"/>
        <v>46</v>
      </c>
      <c r="O19" s="183">
        <v>42</v>
      </c>
      <c r="P19" s="325">
        <f t="shared" si="1"/>
        <v>88</v>
      </c>
      <c r="Q19" s="326"/>
    </row>
    <row r="20" spans="1:25" s="4" customFormat="1" ht="15.6" x14ac:dyDescent="0.3">
      <c r="A20" s="315">
        <v>1</v>
      </c>
      <c r="B20" s="313">
        <v>130126</v>
      </c>
      <c r="C20" s="198"/>
      <c r="D20" s="198" t="s">
        <v>165</v>
      </c>
      <c r="E20" s="458" t="s">
        <v>223</v>
      </c>
      <c r="F20" s="315" t="s">
        <v>157</v>
      </c>
      <c r="G20" s="315" t="s">
        <v>156</v>
      </c>
      <c r="H20" s="315" t="s">
        <v>224</v>
      </c>
      <c r="I20" s="332">
        <v>10</v>
      </c>
      <c r="J20" s="333">
        <v>10</v>
      </c>
      <c r="K20" s="333">
        <v>9</v>
      </c>
      <c r="L20" s="333">
        <v>10</v>
      </c>
      <c r="M20" s="333">
        <v>10</v>
      </c>
      <c r="N20" s="16">
        <f t="shared" si="0"/>
        <v>49</v>
      </c>
      <c r="O20" s="183">
        <v>38</v>
      </c>
      <c r="P20" s="325">
        <f t="shared" si="1"/>
        <v>87</v>
      </c>
      <c r="Q20" s="326"/>
      <c r="T20" s="334"/>
      <c r="U20" s="335"/>
      <c r="V20" s="335"/>
      <c r="W20" s="335"/>
      <c r="X20" s="328"/>
      <c r="Y20" s="336"/>
    </row>
    <row r="21" spans="1:25" s="4" customFormat="1" x14ac:dyDescent="0.3">
      <c r="A21" s="315">
        <v>7</v>
      </c>
      <c r="B21" s="313" t="s">
        <v>236</v>
      </c>
      <c r="C21" s="198"/>
      <c r="D21" s="198" t="s">
        <v>165</v>
      </c>
      <c r="E21" s="458" t="s">
        <v>234</v>
      </c>
      <c r="F21" s="315" t="s">
        <v>157</v>
      </c>
      <c r="G21" s="315" t="s">
        <v>156</v>
      </c>
      <c r="H21" s="315" t="s">
        <v>235</v>
      </c>
      <c r="I21" s="332">
        <v>10</v>
      </c>
      <c r="J21" s="333">
        <v>9</v>
      </c>
      <c r="K21" s="333">
        <v>9</v>
      </c>
      <c r="L21" s="333">
        <v>9</v>
      </c>
      <c r="M21" s="333">
        <v>10</v>
      </c>
      <c r="N21" s="16">
        <f t="shared" si="0"/>
        <v>47</v>
      </c>
      <c r="O21" s="183">
        <v>39</v>
      </c>
      <c r="P21" s="325">
        <f t="shared" si="1"/>
        <v>86</v>
      </c>
      <c r="Q21" s="326"/>
    </row>
    <row r="22" spans="1:25" s="4" customFormat="1" x14ac:dyDescent="0.3">
      <c r="A22" s="315">
        <v>21</v>
      </c>
      <c r="B22" s="313" t="s">
        <v>254</v>
      </c>
      <c r="C22" s="198"/>
      <c r="D22" s="198" t="s">
        <v>165</v>
      </c>
      <c r="E22" s="458" t="s">
        <v>182</v>
      </c>
      <c r="F22" s="315" t="s">
        <v>157</v>
      </c>
      <c r="G22" s="315" t="s">
        <v>156</v>
      </c>
      <c r="H22" s="315" t="s">
        <v>183</v>
      </c>
      <c r="I22" s="332">
        <v>10</v>
      </c>
      <c r="J22" s="333">
        <v>7</v>
      </c>
      <c r="K22" s="333">
        <v>10</v>
      </c>
      <c r="L22" s="333">
        <v>10</v>
      </c>
      <c r="M22" s="333">
        <v>10</v>
      </c>
      <c r="N22" s="16">
        <f t="shared" si="0"/>
        <v>47</v>
      </c>
      <c r="O22" s="183">
        <v>38</v>
      </c>
      <c r="P22" s="325">
        <f t="shared" si="1"/>
        <v>85</v>
      </c>
      <c r="Q22" s="326"/>
    </row>
    <row r="23" spans="1:25" s="4" customFormat="1" x14ac:dyDescent="0.3">
      <c r="A23" s="315">
        <v>11</v>
      </c>
      <c r="B23" s="313" t="s">
        <v>241</v>
      </c>
      <c r="C23" s="198"/>
      <c r="D23" s="198" t="s">
        <v>165</v>
      </c>
      <c r="E23" s="458" t="s">
        <v>223</v>
      </c>
      <c r="F23" s="315" t="s">
        <v>157</v>
      </c>
      <c r="G23" s="315" t="s">
        <v>156</v>
      </c>
      <c r="H23" s="315" t="s">
        <v>242</v>
      </c>
      <c r="I23" s="332">
        <v>9</v>
      </c>
      <c r="J23" s="333">
        <v>8</v>
      </c>
      <c r="K23" s="333">
        <v>10</v>
      </c>
      <c r="L23" s="333">
        <v>9</v>
      </c>
      <c r="M23" s="333">
        <v>10</v>
      </c>
      <c r="N23" s="16">
        <f t="shared" si="0"/>
        <v>46</v>
      </c>
      <c r="O23" s="183">
        <v>38</v>
      </c>
      <c r="P23" s="325">
        <f t="shared" si="1"/>
        <v>84</v>
      </c>
      <c r="Q23" s="326"/>
    </row>
    <row r="24" spans="1:25" s="4" customFormat="1" x14ac:dyDescent="0.3">
      <c r="A24" s="315">
        <v>23</v>
      </c>
      <c r="B24" s="313" t="s">
        <v>258</v>
      </c>
      <c r="C24" s="198"/>
      <c r="D24" s="198" t="s">
        <v>165</v>
      </c>
      <c r="E24" s="458" t="s">
        <v>179</v>
      </c>
      <c r="F24" s="315" t="s">
        <v>157</v>
      </c>
      <c r="G24" s="315" t="s">
        <v>156</v>
      </c>
      <c r="H24" s="315" t="s">
        <v>257</v>
      </c>
      <c r="I24" s="332">
        <v>10</v>
      </c>
      <c r="J24" s="333">
        <v>9</v>
      </c>
      <c r="K24" s="333">
        <v>10</v>
      </c>
      <c r="L24" s="333">
        <v>10</v>
      </c>
      <c r="M24" s="333">
        <v>10</v>
      </c>
      <c r="N24" s="16">
        <f t="shared" si="0"/>
        <v>49</v>
      </c>
      <c r="O24" s="183">
        <v>35</v>
      </c>
      <c r="P24" s="325">
        <f t="shared" si="1"/>
        <v>84</v>
      </c>
      <c r="Q24" s="326"/>
    </row>
    <row r="25" spans="1:25" s="4" customFormat="1" x14ac:dyDescent="0.3">
      <c r="A25" s="315">
        <v>17</v>
      </c>
      <c r="B25" s="313" t="s">
        <v>249</v>
      </c>
      <c r="C25" s="198"/>
      <c r="D25" s="198" t="s">
        <v>165</v>
      </c>
      <c r="E25" s="458" t="s">
        <v>182</v>
      </c>
      <c r="F25" s="315" t="s">
        <v>157</v>
      </c>
      <c r="G25" s="315" t="s">
        <v>156</v>
      </c>
      <c r="H25" s="315" t="s">
        <v>183</v>
      </c>
      <c r="I25" s="332">
        <v>10</v>
      </c>
      <c r="J25" s="333">
        <v>7</v>
      </c>
      <c r="K25" s="333">
        <v>9</v>
      </c>
      <c r="L25" s="333">
        <v>10</v>
      </c>
      <c r="M25" s="333">
        <v>10</v>
      </c>
      <c r="N25" s="16">
        <f t="shared" si="0"/>
        <v>46</v>
      </c>
      <c r="O25" s="183">
        <v>36</v>
      </c>
      <c r="P25" s="325">
        <f t="shared" si="1"/>
        <v>82</v>
      </c>
      <c r="Q25" s="326"/>
    </row>
    <row r="26" spans="1:25" s="4" customFormat="1" x14ac:dyDescent="0.3">
      <c r="A26" s="315">
        <v>8</v>
      </c>
      <c r="B26" s="313" t="s">
        <v>237</v>
      </c>
      <c r="C26" s="198"/>
      <c r="D26" s="198" t="s">
        <v>165</v>
      </c>
      <c r="E26" s="458" t="s">
        <v>155</v>
      </c>
      <c r="F26" s="315" t="s">
        <v>157</v>
      </c>
      <c r="G26" s="315" t="s">
        <v>156</v>
      </c>
      <c r="H26" s="315" t="s">
        <v>166</v>
      </c>
      <c r="I26" s="332">
        <v>9</v>
      </c>
      <c r="J26" s="333">
        <v>9</v>
      </c>
      <c r="K26" s="333">
        <v>9</v>
      </c>
      <c r="L26" s="333">
        <v>9</v>
      </c>
      <c r="M26" s="333">
        <v>10</v>
      </c>
      <c r="N26" s="16">
        <f t="shared" si="0"/>
        <v>46</v>
      </c>
      <c r="O26" s="183">
        <v>35</v>
      </c>
      <c r="P26" s="325">
        <f t="shared" si="1"/>
        <v>81</v>
      </c>
      <c r="Q26" s="326"/>
    </row>
    <row r="27" spans="1:25" s="4" customFormat="1" x14ac:dyDescent="0.3">
      <c r="A27" s="315">
        <v>25</v>
      </c>
      <c r="B27" s="313" t="s">
        <v>261</v>
      </c>
      <c r="C27" s="198"/>
      <c r="D27" s="198" t="s">
        <v>165</v>
      </c>
      <c r="E27" s="458" t="s">
        <v>168</v>
      </c>
      <c r="F27" s="315" t="s">
        <v>157</v>
      </c>
      <c r="G27" s="315" t="s">
        <v>156</v>
      </c>
      <c r="H27" s="315" t="s">
        <v>231</v>
      </c>
      <c r="I27" s="332">
        <v>10</v>
      </c>
      <c r="J27" s="333">
        <v>9</v>
      </c>
      <c r="K27" s="333">
        <v>9</v>
      </c>
      <c r="L27" s="333">
        <v>9</v>
      </c>
      <c r="M27" s="333">
        <v>10</v>
      </c>
      <c r="N27" s="16">
        <f t="shared" si="0"/>
        <v>47</v>
      </c>
      <c r="O27" s="183">
        <v>33</v>
      </c>
      <c r="P27" s="325">
        <f t="shared" si="1"/>
        <v>80</v>
      </c>
      <c r="Q27" s="326"/>
    </row>
    <row r="28" spans="1:25" s="4" customFormat="1" x14ac:dyDescent="0.3">
      <c r="A28" s="315">
        <v>16</v>
      </c>
      <c r="B28" s="313" t="s">
        <v>248</v>
      </c>
      <c r="C28" s="198"/>
      <c r="D28" s="198" t="s">
        <v>165</v>
      </c>
      <c r="E28" s="458" t="s">
        <v>155</v>
      </c>
      <c r="F28" s="315" t="s">
        <v>157</v>
      </c>
      <c r="G28" s="315" t="s">
        <v>156</v>
      </c>
      <c r="H28" s="315" t="s">
        <v>186</v>
      </c>
      <c r="I28" s="332">
        <v>10</v>
      </c>
      <c r="J28" s="333">
        <v>9</v>
      </c>
      <c r="K28" s="333">
        <v>10</v>
      </c>
      <c r="L28" s="333">
        <v>10</v>
      </c>
      <c r="M28" s="333">
        <v>10</v>
      </c>
      <c r="N28" s="16">
        <f t="shared" si="0"/>
        <v>49</v>
      </c>
      <c r="O28" s="183">
        <v>30</v>
      </c>
      <c r="P28" s="325">
        <f t="shared" si="1"/>
        <v>79</v>
      </c>
      <c r="Q28" s="326"/>
    </row>
    <row r="29" spans="1:25" s="4" customFormat="1" x14ac:dyDescent="0.3">
      <c r="A29" s="315">
        <v>24</v>
      </c>
      <c r="B29" s="313" t="s">
        <v>260</v>
      </c>
      <c r="C29" s="198"/>
      <c r="D29" s="198" t="s">
        <v>165</v>
      </c>
      <c r="E29" s="458" t="s">
        <v>179</v>
      </c>
      <c r="F29" s="315" t="s">
        <v>157</v>
      </c>
      <c r="G29" s="315" t="s">
        <v>156</v>
      </c>
      <c r="H29" s="315" t="s">
        <v>259</v>
      </c>
      <c r="I29" s="332">
        <v>10</v>
      </c>
      <c r="J29" s="333">
        <v>8</v>
      </c>
      <c r="K29" s="333">
        <v>8</v>
      </c>
      <c r="L29" s="333">
        <v>9</v>
      </c>
      <c r="M29" s="333">
        <v>10</v>
      </c>
      <c r="N29" s="16">
        <f t="shared" si="0"/>
        <v>45</v>
      </c>
      <c r="O29" s="183">
        <v>32</v>
      </c>
      <c r="P29" s="325">
        <f t="shared" si="1"/>
        <v>77</v>
      </c>
      <c r="Q29" s="326"/>
    </row>
    <row r="30" spans="1:25" s="4" customFormat="1" ht="15.6" x14ac:dyDescent="0.3">
      <c r="A30" s="315">
        <v>4</v>
      </c>
      <c r="B30" s="313" t="s">
        <v>230</v>
      </c>
      <c r="C30" s="198"/>
      <c r="D30" s="198" t="s">
        <v>165</v>
      </c>
      <c r="E30" s="458" t="s">
        <v>227</v>
      </c>
      <c r="F30" s="315" t="s">
        <v>157</v>
      </c>
      <c r="G30" s="315" t="s">
        <v>156</v>
      </c>
      <c r="H30" s="315" t="s">
        <v>228</v>
      </c>
      <c r="I30" s="332">
        <v>9</v>
      </c>
      <c r="J30" s="333">
        <v>10</v>
      </c>
      <c r="K30" s="333">
        <v>9</v>
      </c>
      <c r="L30" s="333">
        <v>9</v>
      </c>
      <c r="M30" s="333">
        <v>10</v>
      </c>
      <c r="N30" s="16">
        <f t="shared" si="0"/>
        <v>47</v>
      </c>
      <c r="O30" s="183">
        <v>29</v>
      </c>
      <c r="P30" s="325">
        <f t="shared" si="1"/>
        <v>76</v>
      </c>
      <c r="Q30" s="326"/>
      <c r="T30" s="334"/>
      <c r="U30" s="335"/>
      <c r="V30" s="335"/>
      <c r="W30" s="335"/>
      <c r="X30" s="328"/>
      <c r="Y30" s="336"/>
    </row>
    <row r="31" spans="1:25" s="4" customFormat="1" x14ac:dyDescent="0.3">
      <c r="A31" s="315">
        <v>22</v>
      </c>
      <c r="B31" s="313" t="s">
        <v>256</v>
      </c>
      <c r="C31" s="198"/>
      <c r="D31" s="198" t="s">
        <v>165</v>
      </c>
      <c r="E31" s="458" t="s">
        <v>182</v>
      </c>
      <c r="F31" s="315" t="s">
        <v>157</v>
      </c>
      <c r="G31" s="315" t="s">
        <v>156</v>
      </c>
      <c r="H31" s="315" t="s">
        <v>255</v>
      </c>
      <c r="I31" s="332">
        <v>10</v>
      </c>
      <c r="J31" s="333">
        <v>10</v>
      </c>
      <c r="K31" s="333">
        <v>10</v>
      </c>
      <c r="L31" s="333">
        <v>10</v>
      </c>
      <c r="M31" s="333">
        <v>10</v>
      </c>
      <c r="N31" s="16">
        <f t="shared" si="0"/>
        <v>50</v>
      </c>
      <c r="O31" s="183">
        <v>24</v>
      </c>
      <c r="P31" s="325">
        <f t="shared" si="1"/>
        <v>74</v>
      </c>
      <c r="Q31" s="326"/>
    </row>
    <row r="32" spans="1:25" s="4" customFormat="1" x14ac:dyDescent="0.3">
      <c r="A32" s="315">
        <v>14</v>
      </c>
      <c r="B32" s="313" t="s">
        <v>246</v>
      </c>
      <c r="C32" s="198"/>
      <c r="D32" s="198" t="s">
        <v>165</v>
      </c>
      <c r="E32" s="458" t="s">
        <v>155</v>
      </c>
      <c r="F32" s="315" t="s">
        <v>157</v>
      </c>
      <c r="G32" s="315" t="s">
        <v>156</v>
      </c>
      <c r="H32" s="315" t="s">
        <v>167</v>
      </c>
      <c r="I32" s="332">
        <v>10</v>
      </c>
      <c r="J32" s="333">
        <v>10</v>
      </c>
      <c r="K32" s="333">
        <v>9</v>
      </c>
      <c r="L32" s="333">
        <v>10</v>
      </c>
      <c r="M32" s="333">
        <v>10</v>
      </c>
      <c r="N32" s="16">
        <f t="shared" si="0"/>
        <v>49</v>
      </c>
      <c r="O32" s="183">
        <v>24</v>
      </c>
      <c r="P32" s="325">
        <f t="shared" si="1"/>
        <v>73</v>
      </c>
      <c r="Q32" s="326"/>
    </row>
    <row r="33" spans="1:25" s="4" customFormat="1" x14ac:dyDescent="0.3">
      <c r="A33" s="315">
        <v>6</v>
      </c>
      <c r="B33" s="313" t="s">
        <v>233</v>
      </c>
      <c r="C33" s="198"/>
      <c r="D33" s="198" t="s">
        <v>165</v>
      </c>
      <c r="E33" s="458" t="s">
        <v>168</v>
      </c>
      <c r="F33" s="315" t="s">
        <v>157</v>
      </c>
      <c r="G33" s="315" t="s">
        <v>156</v>
      </c>
      <c r="H33" s="315" t="s">
        <v>231</v>
      </c>
      <c r="I33" s="332">
        <v>9</v>
      </c>
      <c r="J33" s="333">
        <v>8</v>
      </c>
      <c r="K33" s="333">
        <v>10</v>
      </c>
      <c r="L33" s="333">
        <v>9</v>
      </c>
      <c r="M33" s="333">
        <v>10</v>
      </c>
      <c r="N33" s="16">
        <f t="shared" si="0"/>
        <v>46</v>
      </c>
      <c r="O33" s="183">
        <v>26</v>
      </c>
      <c r="P33" s="325">
        <f t="shared" si="1"/>
        <v>72</v>
      </c>
      <c r="Q33" s="326"/>
    </row>
    <row r="34" spans="1:25" s="4" customFormat="1" x14ac:dyDescent="0.3">
      <c r="A34" s="315">
        <v>15</v>
      </c>
      <c r="B34" s="313" t="s">
        <v>247</v>
      </c>
      <c r="C34" s="198"/>
      <c r="D34" s="198" t="s">
        <v>165</v>
      </c>
      <c r="E34" s="458" t="s">
        <v>227</v>
      </c>
      <c r="F34" s="315" t="s">
        <v>157</v>
      </c>
      <c r="G34" s="315" t="s">
        <v>156</v>
      </c>
      <c r="H34" s="315" t="s">
        <v>228</v>
      </c>
      <c r="I34" s="332">
        <v>10</v>
      </c>
      <c r="J34" s="333">
        <v>8</v>
      </c>
      <c r="K34" s="333">
        <v>9</v>
      </c>
      <c r="L34" s="333">
        <v>9</v>
      </c>
      <c r="M34" s="333">
        <v>10</v>
      </c>
      <c r="N34" s="16">
        <f t="shared" si="0"/>
        <v>46</v>
      </c>
      <c r="O34" s="183">
        <v>26</v>
      </c>
      <c r="P34" s="325">
        <f t="shared" si="1"/>
        <v>72</v>
      </c>
      <c r="Q34" s="326"/>
    </row>
    <row r="35" spans="1:25" s="4" customFormat="1" x14ac:dyDescent="0.3">
      <c r="A35" s="315">
        <v>18</v>
      </c>
      <c r="B35" s="313" t="s">
        <v>250</v>
      </c>
      <c r="C35" s="198"/>
      <c r="D35" s="198" t="s">
        <v>165</v>
      </c>
      <c r="E35" s="458" t="s">
        <v>216</v>
      </c>
      <c r="F35" s="315" t="s">
        <v>157</v>
      </c>
      <c r="G35" s="315" t="s">
        <v>156</v>
      </c>
      <c r="H35" s="315" t="s">
        <v>243</v>
      </c>
      <c r="I35" s="332">
        <v>10</v>
      </c>
      <c r="J35" s="333">
        <v>8</v>
      </c>
      <c r="K35" s="333">
        <v>9</v>
      </c>
      <c r="L35" s="333">
        <v>7</v>
      </c>
      <c r="M35" s="333">
        <v>10</v>
      </c>
      <c r="N35" s="16">
        <f t="shared" si="0"/>
        <v>44</v>
      </c>
      <c r="O35" s="183">
        <v>28</v>
      </c>
      <c r="P35" s="325">
        <f t="shared" si="1"/>
        <v>72</v>
      </c>
      <c r="Q35" s="326"/>
    </row>
    <row r="36" spans="1:25" s="4" customFormat="1" x14ac:dyDescent="0.3">
      <c r="A36" s="315">
        <v>13</v>
      </c>
      <c r="B36" s="313" t="s">
        <v>245</v>
      </c>
      <c r="C36" s="198"/>
      <c r="D36" s="198" t="s">
        <v>165</v>
      </c>
      <c r="E36" s="458" t="s">
        <v>216</v>
      </c>
      <c r="F36" s="315" t="s">
        <v>157</v>
      </c>
      <c r="G36" s="315" t="s">
        <v>156</v>
      </c>
      <c r="H36" s="315" t="s">
        <v>243</v>
      </c>
      <c r="I36" s="332">
        <v>6</v>
      </c>
      <c r="J36" s="333">
        <v>6</v>
      </c>
      <c r="K36" s="333">
        <v>8</v>
      </c>
      <c r="L36" s="333">
        <v>8</v>
      </c>
      <c r="M36" s="333">
        <v>10</v>
      </c>
      <c r="N36" s="16">
        <f t="shared" si="0"/>
        <v>38</v>
      </c>
      <c r="O36" s="183">
        <v>33</v>
      </c>
      <c r="P36" s="325">
        <f t="shared" si="1"/>
        <v>71</v>
      </c>
      <c r="Q36" s="326"/>
    </row>
    <row r="37" spans="1:25" s="4" customFormat="1" ht="15.6" x14ac:dyDescent="0.3">
      <c r="A37" s="315">
        <v>2</v>
      </c>
      <c r="B37" s="313" t="s">
        <v>226</v>
      </c>
      <c r="C37" s="198"/>
      <c r="D37" s="198" t="s">
        <v>165</v>
      </c>
      <c r="E37" s="458" t="s">
        <v>174</v>
      </c>
      <c r="F37" s="315" t="s">
        <v>157</v>
      </c>
      <c r="G37" s="315" t="s">
        <v>156</v>
      </c>
      <c r="H37" s="315" t="s">
        <v>225</v>
      </c>
      <c r="I37" s="332">
        <v>10</v>
      </c>
      <c r="J37" s="333">
        <v>9</v>
      </c>
      <c r="K37" s="333">
        <v>9</v>
      </c>
      <c r="L37" s="333">
        <v>9</v>
      </c>
      <c r="M37" s="333">
        <v>10</v>
      </c>
      <c r="N37" s="16">
        <f t="shared" si="0"/>
        <v>47</v>
      </c>
      <c r="O37" s="183">
        <v>23</v>
      </c>
      <c r="P37" s="325">
        <f t="shared" si="1"/>
        <v>70</v>
      </c>
      <c r="Q37" s="326"/>
      <c r="T37" s="334"/>
      <c r="U37" s="335"/>
      <c r="V37" s="335"/>
      <c r="W37" s="335"/>
      <c r="X37" s="328"/>
      <c r="Y37" s="336"/>
    </row>
    <row r="38" spans="1:25" s="4" customFormat="1" x14ac:dyDescent="0.3">
      <c r="A38" s="315">
        <v>19</v>
      </c>
      <c r="B38" s="313" t="s">
        <v>252</v>
      </c>
      <c r="C38" s="198"/>
      <c r="D38" s="198" t="s">
        <v>165</v>
      </c>
      <c r="E38" s="458" t="s">
        <v>234</v>
      </c>
      <c r="F38" s="315" t="s">
        <v>157</v>
      </c>
      <c r="G38" s="315" t="s">
        <v>156</v>
      </c>
      <c r="H38" s="315" t="s">
        <v>251</v>
      </c>
      <c r="I38" s="332">
        <v>10</v>
      </c>
      <c r="J38" s="333">
        <v>7</v>
      </c>
      <c r="K38" s="333">
        <v>7</v>
      </c>
      <c r="L38" s="333">
        <v>6</v>
      </c>
      <c r="M38" s="333">
        <v>10</v>
      </c>
      <c r="N38" s="16">
        <f t="shared" si="0"/>
        <v>40</v>
      </c>
      <c r="O38" s="183">
        <v>30</v>
      </c>
      <c r="P38" s="325">
        <f t="shared" si="1"/>
        <v>70</v>
      </c>
      <c r="Q38" s="326"/>
    </row>
    <row r="39" spans="1:25" s="4" customFormat="1" ht="15.6" x14ac:dyDescent="0.3">
      <c r="A39" s="315">
        <v>5</v>
      </c>
      <c r="B39" s="313" t="s">
        <v>232</v>
      </c>
      <c r="C39" s="198"/>
      <c r="D39" s="198" t="s">
        <v>165</v>
      </c>
      <c r="E39" s="458" t="s">
        <v>168</v>
      </c>
      <c r="F39" s="315" t="s">
        <v>157</v>
      </c>
      <c r="G39" s="315" t="s">
        <v>156</v>
      </c>
      <c r="H39" s="315" t="s">
        <v>231</v>
      </c>
      <c r="I39" s="332">
        <v>6</v>
      </c>
      <c r="J39" s="333">
        <v>7</v>
      </c>
      <c r="K39" s="333">
        <v>7</v>
      </c>
      <c r="L39" s="333">
        <v>7</v>
      </c>
      <c r="M39" s="333">
        <v>10</v>
      </c>
      <c r="N39" s="16">
        <f t="shared" si="0"/>
        <v>37</v>
      </c>
      <c r="O39" s="183">
        <v>26</v>
      </c>
      <c r="P39" s="325">
        <f t="shared" si="1"/>
        <v>63</v>
      </c>
      <c r="Q39" s="326"/>
      <c r="T39" s="334"/>
      <c r="U39" s="335"/>
      <c r="V39" s="335"/>
      <c r="W39" s="335"/>
      <c r="X39" s="328"/>
      <c r="Y39" s="336"/>
    </row>
    <row r="40" spans="1:25" s="4" customFormat="1" x14ac:dyDescent="0.3">
      <c r="A40" s="315">
        <v>12</v>
      </c>
      <c r="B40" s="313" t="s">
        <v>244</v>
      </c>
      <c r="C40" s="198"/>
      <c r="D40" s="198" t="s">
        <v>165</v>
      </c>
      <c r="E40" s="458" t="s">
        <v>216</v>
      </c>
      <c r="F40" s="315" t="s">
        <v>157</v>
      </c>
      <c r="G40" s="315" t="s">
        <v>156</v>
      </c>
      <c r="H40" s="315" t="s">
        <v>243</v>
      </c>
      <c r="I40" s="332">
        <v>7</v>
      </c>
      <c r="J40" s="333">
        <v>7</v>
      </c>
      <c r="K40" s="333">
        <v>7</v>
      </c>
      <c r="L40" s="333">
        <v>7</v>
      </c>
      <c r="M40" s="333">
        <v>10</v>
      </c>
      <c r="N40" s="16">
        <f t="shared" si="0"/>
        <v>38</v>
      </c>
      <c r="O40" s="183">
        <v>25</v>
      </c>
      <c r="P40" s="325">
        <f t="shared" si="1"/>
        <v>63</v>
      </c>
      <c r="Q40" s="326"/>
    </row>
    <row r="41" spans="1:25" s="4" customFormat="1" ht="15.6" x14ac:dyDescent="0.3">
      <c r="A41" s="315">
        <v>3</v>
      </c>
      <c r="B41" s="313" t="s">
        <v>229</v>
      </c>
      <c r="C41" s="198"/>
      <c r="D41" s="198" t="s">
        <v>165</v>
      </c>
      <c r="E41" s="458" t="s">
        <v>227</v>
      </c>
      <c r="F41" s="315" t="s">
        <v>157</v>
      </c>
      <c r="G41" s="315" t="s">
        <v>156</v>
      </c>
      <c r="H41" s="315" t="s">
        <v>228</v>
      </c>
      <c r="I41" s="332">
        <v>0</v>
      </c>
      <c r="J41" s="333">
        <v>0</v>
      </c>
      <c r="K41" s="333">
        <v>0</v>
      </c>
      <c r="L41" s="333">
        <v>0</v>
      </c>
      <c r="M41" s="333">
        <v>0</v>
      </c>
      <c r="N41" s="16">
        <f t="shared" si="0"/>
        <v>0</v>
      </c>
      <c r="O41" s="183">
        <v>0</v>
      </c>
      <c r="P41" s="325">
        <f t="shared" si="1"/>
        <v>0</v>
      </c>
      <c r="Q41" s="326"/>
      <c r="T41" s="334"/>
      <c r="U41" s="335"/>
      <c r="V41" s="335"/>
      <c r="W41" s="335"/>
      <c r="X41" s="328"/>
      <c r="Y41" s="336"/>
    </row>
    <row r="42" spans="1:25" x14ac:dyDescent="0.3">
      <c r="B42" s="5"/>
      <c r="C42" s="5"/>
      <c r="F42" s="18"/>
      <c r="G42" s="18"/>
      <c r="H42" s="18"/>
      <c r="I42" s="18"/>
      <c r="J42" s="18"/>
      <c r="K42" s="18"/>
      <c r="L42" s="18"/>
      <c r="M42" s="18"/>
    </row>
    <row r="43" spans="1:25" x14ac:dyDescent="0.3">
      <c r="A43" t="s">
        <v>36</v>
      </c>
      <c r="C43" t="s">
        <v>37</v>
      </c>
      <c r="E43" t="s">
        <v>38</v>
      </c>
      <c r="H43" s="205" t="s">
        <v>39</v>
      </c>
      <c r="I43" s="205"/>
      <c r="J43" s="205"/>
      <c r="K43" s="205"/>
      <c r="L43" s="205"/>
      <c r="M43" s="205"/>
    </row>
    <row r="44" spans="1:25" x14ac:dyDescent="0.3">
      <c r="F44" s="18"/>
      <c r="G44" s="18"/>
      <c r="H44" s="18"/>
      <c r="I44" s="18"/>
      <c r="J44" s="18"/>
      <c r="K44" s="18"/>
      <c r="L44" s="18"/>
      <c r="M44" s="18"/>
    </row>
    <row r="45" spans="1:25" hidden="1" x14ac:dyDescent="0.3"/>
    <row r="46" spans="1:25" hidden="1" x14ac:dyDescent="0.3"/>
    <row r="47" spans="1:25" ht="18.75" customHeight="1" x14ac:dyDescent="0.3"/>
    <row r="48" spans="1:25" ht="16.2" thickBot="1" x14ac:dyDescent="0.35">
      <c r="B48" s="172" t="s">
        <v>142</v>
      </c>
    </row>
    <row r="49" spans="2:4" s="323" customFormat="1" ht="39" customHeight="1" thickBot="1" x14ac:dyDescent="0.35">
      <c r="B49" s="428" t="s">
        <v>135</v>
      </c>
      <c r="C49" s="429"/>
      <c r="D49" s="430" t="s">
        <v>56</v>
      </c>
    </row>
    <row r="50" spans="2:4" ht="16.2" thickBot="1" x14ac:dyDescent="0.35">
      <c r="B50" s="427" t="s">
        <v>9</v>
      </c>
      <c r="C50" s="424" t="s">
        <v>136</v>
      </c>
      <c r="D50" s="425" t="s">
        <v>17</v>
      </c>
    </row>
    <row r="51" spans="2:4" ht="31.8" thickBot="1" x14ac:dyDescent="0.35">
      <c r="B51" s="427" t="s">
        <v>10</v>
      </c>
      <c r="C51" s="424" t="s">
        <v>143</v>
      </c>
      <c r="D51" s="425" t="s">
        <v>17</v>
      </c>
    </row>
    <row r="52" spans="2:4" ht="16.2" thickBot="1" x14ac:dyDescent="0.35">
      <c r="B52" s="427" t="s">
        <v>11</v>
      </c>
      <c r="C52" s="424" t="s">
        <v>144</v>
      </c>
      <c r="D52" s="425" t="s">
        <v>17</v>
      </c>
    </row>
    <row r="53" spans="2:4" ht="16.2" thickBot="1" x14ac:dyDescent="0.35">
      <c r="B53" s="427" t="s">
        <v>19</v>
      </c>
      <c r="C53" s="424" t="s">
        <v>139</v>
      </c>
      <c r="D53" s="425" t="s">
        <v>17</v>
      </c>
    </row>
    <row r="54" spans="2:4" ht="31.8" thickBot="1" x14ac:dyDescent="0.35">
      <c r="B54" s="427" t="s">
        <v>20</v>
      </c>
      <c r="C54" s="424" t="s">
        <v>140</v>
      </c>
      <c r="D54" s="426" t="s">
        <v>145</v>
      </c>
    </row>
  </sheetData>
  <sortState ref="A15:Y41">
    <sortCondition descending="1" ref="P15:P41"/>
  </sortState>
  <mergeCells count="26">
    <mergeCell ref="B49:C49"/>
    <mergeCell ref="L2:N2"/>
    <mergeCell ref="O2:Q2"/>
    <mergeCell ref="M3:N3"/>
    <mergeCell ref="O3:Q3"/>
    <mergeCell ref="M4:N4"/>
    <mergeCell ref="O4:Q4"/>
    <mergeCell ref="Q11:Q14"/>
    <mergeCell ref="A6:P6"/>
    <mergeCell ref="A7:P7"/>
    <mergeCell ref="A8:P8"/>
    <mergeCell ref="A9:P9"/>
    <mergeCell ref="H43:M43"/>
    <mergeCell ref="P12:P13"/>
    <mergeCell ref="A11:A14"/>
    <mergeCell ref="B11:B14"/>
    <mergeCell ref="C11:C14"/>
    <mergeCell ref="D11:D14"/>
    <mergeCell ref="N12:N13"/>
    <mergeCell ref="O12:O13"/>
    <mergeCell ref="I11:P11"/>
    <mergeCell ref="I12:M12"/>
    <mergeCell ref="E11:E14"/>
    <mergeCell ref="F11:F14"/>
    <mergeCell ref="G11:G14"/>
    <mergeCell ref="H11:H14"/>
  </mergeCells>
  <printOptions horizontalCentered="1"/>
  <pageMargins left="0.23622047244094499" right="0.23622047244094499" top="0.35433070866141703" bottom="0.5" header="0.31496062992126" footer="0.6875"/>
  <pageSetup paperSize="9" scale="66" orientation="landscape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opLeftCell="A7" zoomScale="55" zoomScaleNormal="55" workbookViewId="0">
      <selection activeCell="B11" sqref="B11:B28"/>
    </sheetView>
  </sheetViews>
  <sheetFormatPr defaultRowHeight="14.4" x14ac:dyDescent="0.3"/>
  <cols>
    <col min="1" max="1" width="5" customWidth="1"/>
    <col min="2" max="2" width="12.5546875" customWidth="1"/>
    <col min="3" max="3" width="4.88671875" customWidth="1"/>
    <col min="4" max="4" width="11.109375" customWidth="1"/>
    <col min="5" max="5" width="30" customWidth="1"/>
    <col min="6" max="6" width="12.77734375" customWidth="1"/>
    <col min="7" max="7" width="12.6640625" customWidth="1"/>
    <col min="8" max="8" width="25.77734375" customWidth="1"/>
    <col min="9" max="10" width="5.6640625" customWidth="1"/>
    <col min="11" max="11" width="7.88671875" customWidth="1"/>
    <col min="12" max="12" width="7.6640625" customWidth="1"/>
    <col min="13" max="13" width="8.109375" customWidth="1"/>
    <col min="14" max="15" width="5.6640625" customWidth="1"/>
    <col min="16" max="16" width="6.6640625" customWidth="1"/>
    <col min="17" max="17" width="12" customWidth="1"/>
    <col min="18" max="18" width="5.6640625" customWidth="1"/>
    <col min="19" max="19" width="7.6640625" customWidth="1"/>
    <col min="20" max="20" width="4.33203125" customWidth="1"/>
  </cols>
  <sheetData>
    <row r="1" spans="1:28" x14ac:dyDescent="0.3">
      <c r="A1" s="58" t="s">
        <v>47</v>
      </c>
      <c r="D1" s="4"/>
    </row>
    <row r="2" spans="1:28" x14ac:dyDescent="0.3">
      <c r="A2" s="58" t="s">
        <v>48</v>
      </c>
      <c r="B2" s="6"/>
      <c r="C2" s="6"/>
      <c r="D2" s="6"/>
      <c r="E2" s="1"/>
      <c r="F2" s="1"/>
      <c r="G2" s="1"/>
      <c r="H2" s="1"/>
      <c r="J2" s="6"/>
      <c r="K2" s="6"/>
      <c r="L2" s="207" t="s">
        <v>6</v>
      </c>
      <c r="M2" s="207"/>
      <c r="N2" s="207"/>
      <c r="O2" s="205" t="s">
        <v>168</v>
      </c>
      <c r="P2" s="205"/>
      <c r="Q2" s="205"/>
    </row>
    <row r="3" spans="1:28" x14ac:dyDescent="0.3">
      <c r="A3" s="58"/>
      <c r="B3" s="6"/>
      <c r="C3" s="6"/>
      <c r="D3" s="6"/>
      <c r="E3" s="1"/>
      <c r="F3" s="1"/>
      <c r="G3" s="1"/>
      <c r="H3" s="1"/>
      <c r="J3" s="6"/>
      <c r="K3" s="6"/>
      <c r="M3" s="206" t="s">
        <v>7</v>
      </c>
      <c r="N3" s="206"/>
      <c r="O3" s="205" t="s">
        <v>156</v>
      </c>
      <c r="P3" s="205"/>
      <c r="Q3" s="205"/>
    </row>
    <row r="4" spans="1:28" x14ac:dyDescent="0.3">
      <c r="A4" s="59" t="s">
        <v>50</v>
      </c>
      <c r="B4" s="6"/>
      <c r="C4" s="6"/>
      <c r="D4" s="6"/>
      <c r="E4" s="1"/>
      <c r="F4" s="1"/>
      <c r="G4" s="1"/>
      <c r="H4" s="1"/>
      <c r="J4" s="6"/>
      <c r="K4" s="6"/>
      <c r="M4" s="206" t="s">
        <v>8</v>
      </c>
      <c r="N4" s="206"/>
      <c r="O4" s="205" t="s">
        <v>303</v>
      </c>
      <c r="P4" s="205"/>
      <c r="Q4" s="205"/>
    </row>
    <row r="5" spans="1:28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1:28" x14ac:dyDescent="0.3">
      <c r="A6" s="204" t="s">
        <v>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28" x14ac:dyDescent="0.3">
      <c r="A7" s="204" t="s">
        <v>34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28" x14ac:dyDescent="0.3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</row>
    <row r="9" spans="1:28" ht="18" x14ac:dyDescent="0.35">
      <c r="A9" s="208" t="s">
        <v>18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1:28" ht="15" thickBot="1" x14ac:dyDescent="0.35"/>
    <row r="11" spans="1:28" ht="12.7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201" t="s">
        <v>45</v>
      </c>
      <c r="G11" s="201" t="s">
        <v>44</v>
      </c>
      <c r="H11" s="201" t="s">
        <v>46</v>
      </c>
      <c r="I11" s="233" t="s">
        <v>1</v>
      </c>
      <c r="J11" s="234"/>
      <c r="K11" s="234"/>
      <c r="L11" s="234"/>
      <c r="M11" s="234"/>
      <c r="N11" s="234"/>
      <c r="O11" s="235"/>
      <c r="P11" s="229" t="s">
        <v>13</v>
      </c>
      <c r="Q11" s="407" t="s">
        <v>2</v>
      </c>
      <c r="R11" s="29"/>
      <c r="S11" s="29"/>
      <c r="T11" s="29"/>
      <c r="U11" s="29"/>
      <c r="V11" s="30"/>
      <c r="W11" s="30"/>
      <c r="X11" s="5"/>
    </row>
    <row r="12" spans="1:28" ht="26.25" customHeight="1" thickBot="1" x14ac:dyDescent="0.35">
      <c r="A12" s="210"/>
      <c r="B12" s="210"/>
      <c r="C12" s="202"/>
      <c r="D12" s="210"/>
      <c r="E12" s="202"/>
      <c r="F12" s="202"/>
      <c r="G12" s="202"/>
      <c r="H12" s="202"/>
      <c r="I12" s="212" t="s">
        <v>32</v>
      </c>
      <c r="J12" s="213"/>
      <c r="K12" s="213"/>
      <c r="L12" s="213"/>
      <c r="M12" s="232"/>
      <c r="N12" s="219" t="s">
        <v>3</v>
      </c>
      <c r="O12" s="221" t="s">
        <v>12</v>
      </c>
      <c r="P12" s="230"/>
      <c r="Q12" s="408"/>
      <c r="R12" s="31"/>
      <c r="S12" s="31"/>
      <c r="T12" s="30"/>
      <c r="U12" s="30"/>
      <c r="V12" s="30"/>
      <c r="Z12" s="42"/>
      <c r="AA12" s="42"/>
      <c r="AB12" s="42"/>
    </row>
    <row r="13" spans="1:28" ht="24" customHeight="1" thickBot="1" x14ac:dyDescent="0.35">
      <c r="A13" s="210"/>
      <c r="B13" s="210"/>
      <c r="C13" s="202"/>
      <c r="D13" s="210"/>
      <c r="E13" s="202"/>
      <c r="F13" s="202"/>
      <c r="G13" s="202"/>
      <c r="H13" s="202"/>
      <c r="I13" s="21" t="s">
        <v>9</v>
      </c>
      <c r="J13" s="21" t="s">
        <v>10</v>
      </c>
      <c r="K13" s="21" t="s">
        <v>11</v>
      </c>
      <c r="L13" s="20" t="s">
        <v>19</v>
      </c>
      <c r="M13" s="20" t="s">
        <v>20</v>
      </c>
      <c r="N13" s="220"/>
      <c r="O13" s="222"/>
      <c r="P13" s="231"/>
      <c r="Q13" s="408"/>
      <c r="R13" s="26"/>
      <c r="S13" s="26"/>
      <c r="T13" s="30"/>
      <c r="U13" s="30"/>
      <c r="V13" s="30"/>
      <c r="Z13" s="42"/>
      <c r="AA13" s="42"/>
      <c r="AB13" s="42"/>
    </row>
    <row r="14" spans="1:28" ht="15" thickBot="1" x14ac:dyDescent="0.35">
      <c r="A14" s="211"/>
      <c r="B14" s="211"/>
      <c r="C14" s="203"/>
      <c r="D14" s="211"/>
      <c r="E14" s="203"/>
      <c r="F14" s="203"/>
      <c r="G14" s="203"/>
      <c r="H14" s="203"/>
      <c r="I14" s="33" t="s">
        <v>17</v>
      </c>
      <c r="J14" s="33" t="s">
        <v>17</v>
      </c>
      <c r="K14" s="33" t="s">
        <v>17</v>
      </c>
      <c r="L14" s="27" t="s">
        <v>17</v>
      </c>
      <c r="M14" s="45" t="s">
        <v>28</v>
      </c>
      <c r="N14" s="34" t="s">
        <v>4</v>
      </c>
      <c r="O14" s="34" t="s">
        <v>4</v>
      </c>
      <c r="P14" s="35" t="s">
        <v>15</v>
      </c>
      <c r="Q14" s="408"/>
      <c r="R14" s="32"/>
      <c r="S14" s="30"/>
      <c r="T14" s="30"/>
      <c r="U14" s="30"/>
      <c r="V14" s="30"/>
      <c r="Z14" s="42"/>
      <c r="AA14" s="42"/>
      <c r="AB14" s="42"/>
    </row>
    <row r="15" spans="1:28" s="323" customFormat="1" ht="24" customHeight="1" x14ac:dyDescent="0.3">
      <c r="A15" s="318">
        <v>11</v>
      </c>
      <c r="B15" s="310" t="s">
        <v>219</v>
      </c>
      <c r="C15" s="319"/>
      <c r="D15" s="320" t="s">
        <v>158</v>
      </c>
      <c r="E15" s="316" t="s">
        <v>170</v>
      </c>
      <c r="F15" s="314" t="s">
        <v>157</v>
      </c>
      <c r="G15" s="314" t="s">
        <v>156</v>
      </c>
      <c r="H15" s="316" t="s">
        <v>172</v>
      </c>
      <c r="I15" s="329">
        <v>10</v>
      </c>
      <c r="J15" s="330">
        <v>10</v>
      </c>
      <c r="K15" s="330">
        <v>10</v>
      </c>
      <c r="L15" s="330">
        <v>10</v>
      </c>
      <c r="M15" s="330">
        <v>10</v>
      </c>
      <c r="N15" s="43">
        <f t="shared" ref="N15:N28" si="0">I15+J15+K15+L15+M15</f>
        <v>50</v>
      </c>
      <c r="O15" s="182">
        <v>37</v>
      </c>
      <c r="P15" s="321">
        <f t="shared" ref="P15:P28" si="1">N15+O15</f>
        <v>87</v>
      </c>
      <c r="Q15" s="409" t="s">
        <v>301</v>
      </c>
      <c r="R15" s="337"/>
      <c r="S15" s="337"/>
      <c r="T15" s="337"/>
      <c r="U15" s="337"/>
      <c r="V15" s="337"/>
      <c r="W15" s="337"/>
      <c r="X15" s="338"/>
    </row>
    <row r="16" spans="1:28" s="323" customFormat="1" ht="24" customHeight="1" x14ac:dyDescent="0.3">
      <c r="A16" s="315">
        <v>1</v>
      </c>
      <c r="B16" s="310" t="s">
        <v>202</v>
      </c>
      <c r="C16" s="324"/>
      <c r="D16" s="198" t="s">
        <v>158</v>
      </c>
      <c r="E16" s="317" t="s">
        <v>182</v>
      </c>
      <c r="F16" s="315" t="s">
        <v>157</v>
      </c>
      <c r="G16" s="315" t="s">
        <v>156</v>
      </c>
      <c r="H16" s="317" t="s">
        <v>183</v>
      </c>
      <c r="I16" s="332">
        <v>10</v>
      </c>
      <c r="J16" s="333">
        <v>6</v>
      </c>
      <c r="K16" s="333">
        <v>7</v>
      </c>
      <c r="L16" s="333">
        <v>7</v>
      </c>
      <c r="M16" s="333">
        <v>10</v>
      </c>
      <c r="N16" s="16">
        <f t="shared" si="0"/>
        <v>40</v>
      </c>
      <c r="O16" s="183">
        <v>38</v>
      </c>
      <c r="P16" s="325">
        <f t="shared" si="1"/>
        <v>78</v>
      </c>
      <c r="Q16" s="410" t="s">
        <v>302</v>
      </c>
      <c r="R16" s="337"/>
      <c r="S16" s="337"/>
      <c r="T16" s="337"/>
      <c r="U16" s="337"/>
      <c r="V16" s="337"/>
      <c r="W16" s="337"/>
      <c r="X16" s="338"/>
    </row>
    <row r="17" spans="1:24" s="323" customFormat="1" ht="24" customHeight="1" x14ac:dyDescent="0.3">
      <c r="A17" s="315">
        <v>8</v>
      </c>
      <c r="B17" s="310" t="s">
        <v>213</v>
      </c>
      <c r="C17" s="324"/>
      <c r="D17" s="198" t="s">
        <v>158</v>
      </c>
      <c r="E17" s="317" t="s">
        <v>210</v>
      </c>
      <c r="F17" s="315" t="s">
        <v>157</v>
      </c>
      <c r="G17" s="315" t="s">
        <v>156</v>
      </c>
      <c r="H17" s="317" t="s">
        <v>211</v>
      </c>
      <c r="I17" s="332">
        <v>10</v>
      </c>
      <c r="J17" s="333">
        <v>10</v>
      </c>
      <c r="K17" s="333">
        <v>10</v>
      </c>
      <c r="L17" s="333">
        <v>8</v>
      </c>
      <c r="M17" s="333">
        <v>10</v>
      </c>
      <c r="N17" s="16">
        <f t="shared" si="0"/>
        <v>48</v>
      </c>
      <c r="O17" s="183">
        <v>28</v>
      </c>
      <c r="P17" s="325">
        <f t="shared" si="1"/>
        <v>76</v>
      </c>
      <c r="Q17" s="410"/>
      <c r="R17" s="337"/>
      <c r="S17" s="337"/>
      <c r="T17" s="337"/>
      <c r="U17" s="337"/>
      <c r="V17" s="337"/>
      <c r="W17" s="337"/>
      <c r="X17" s="338"/>
    </row>
    <row r="18" spans="1:24" s="323" customFormat="1" ht="24" customHeight="1" x14ac:dyDescent="0.3">
      <c r="A18" s="315">
        <v>9</v>
      </c>
      <c r="B18" s="310" t="s">
        <v>214</v>
      </c>
      <c r="C18" s="324"/>
      <c r="D18" s="198" t="s">
        <v>158</v>
      </c>
      <c r="E18" s="317" t="s">
        <v>210</v>
      </c>
      <c r="F18" s="315" t="s">
        <v>157</v>
      </c>
      <c r="G18" s="315" t="s">
        <v>156</v>
      </c>
      <c r="H18" s="317" t="s">
        <v>211</v>
      </c>
      <c r="I18" s="332">
        <v>9</v>
      </c>
      <c r="J18" s="333">
        <v>8</v>
      </c>
      <c r="K18" s="333">
        <v>8</v>
      </c>
      <c r="L18" s="333">
        <v>8</v>
      </c>
      <c r="M18" s="333">
        <v>10</v>
      </c>
      <c r="N18" s="16">
        <f t="shared" si="0"/>
        <v>43</v>
      </c>
      <c r="O18" s="183">
        <v>32</v>
      </c>
      <c r="P18" s="325">
        <f t="shared" si="1"/>
        <v>75</v>
      </c>
      <c r="Q18" s="410" t="s">
        <v>300</v>
      </c>
      <c r="R18" s="337"/>
      <c r="S18" s="337"/>
      <c r="T18" s="337"/>
      <c r="U18" s="337"/>
      <c r="V18" s="337"/>
      <c r="W18" s="337"/>
      <c r="X18" s="338"/>
    </row>
    <row r="19" spans="1:24" s="323" customFormat="1" ht="24" customHeight="1" x14ac:dyDescent="0.3">
      <c r="A19" s="315">
        <v>7</v>
      </c>
      <c r="B19" s="310" t="s">
        <v>212</v>
      </c>
      <c r="C19" s="324"/>
      <c r="D19" s="198" t="s">
        <v>158</v>
      </c>
      <c r="E19" s="317" t="s">
        <v>210</v>
      </c>
      <c r="F19" s="315" t="s">
        <v>157</v>
      </c>
      <c r="G19" s="315" t="s">
        <v>156</v>
      </c>
      <c r="H19" s="317" t="s">
        <v>211</v>
      </c>
      <c r="I19" s="332">
        <v>10</v>
      </c>
      <c r="J19" s="333">
        <v>8</v>
      </c>
      <c r="K19" s="333">
        <v>8</v>
      </c>
      <c r="L19" s="333">
        <v>8</v>
      </c>
      <c r="M19" s="333">
        <v>10</v>
      </c>
      <c r="N19" s="16">
        <f t="shared" si="0"/>
        <v>44</v>
      </c>
      <c r="O19" s="183">
        <v>26</v>
      </c>
      <c r="P19" s="325">
        <f t="shared" si="1"/>
        <v>70</v>
      </c>
      <c r="Q19" s="410"/>
      <c r="R19" s="337"/>
      <c r="S19" s="337"/>
      <c r="T19" s="337"/>
      <c r="U19" s="337"/>
      <c r="V19" s="337"/>
      <c r="W19" s="337"/>
      <c r="X19" s="338"/>
    </row>
    <row r="20" spans="1:24" s="323" customFormat="1" ht="24" customHeight="1" x14ac:dyDescent="0.3">
      <c r="A20" s="315">
        <v>5</v>
      </c>
      <c r="B20" s="310" t="s">
        <v>208</v>
      </c>
      <c r="C20" s="324"/>
      <c r="D20" s="198" t="s">
        <v>158</v>
      </c>
      <c r="E20" s="317" t="s">
        <v>182</v>
      </c>
      <c r="F20" s="315" t="s">
        <v>157</v>
      </c>
      <c r="G20" s="315" t="s">
        <v>156</v>
      </c>
      <c r="H20" s="317" t="s">
        <v>190</v>
      </c>
      <c r="I20" s="332">
        <v>10</v>
      </c>
      <c r="J20" s="333">
        <v>5</v>
      </c>
      <c r="K20" s="333">
        <v>7</v>
      </c>
      <c r="L20" s="333">
        <v>7</v>
      </c>
      <c r="M20" s="333">
        <v>10</v>
      </c>
      <c r="N20" s="16">
        <f t="shared" si="0"/>
        <v>39</v>
      </c>
      <c r="O20" s="183">
        <v>28</v>
      </c>
      <c r="P20" s="325">
        <f t="shared" si="1"/>
        <v>67</v>
      </c>
      <c r="Q20" s="410"/>
      <c r="R20" s="337"/>
      <c r="S20" s="337"/>
      <c r="T20" s="337"/>
      <c r="U20" s="337"/>
      <c r="V20" s="337"/>
      <c r="W20" s="337"/>
      <c r="X20" s="338"/>
    </row>
    <row r="21" spans="1:24" s="323" customFormat="1" ht="24" customHeight="1" x14ac:dyDescent="0.3">
      <c r="A21" s="315">
        <v>14</v>
      </c>
      <c r="B21" s="310" t="s">
        <v>222</v>
      </c>
      <c r="C21" s="339"/>
      <c r="D21" s="404" t="s">
        <v>158</v>
      </c>
      <c r="E21" s="340" t="s">
        <v>170</v>
      </c>
      <c r="F21" s="406" t="s">
        <v>157</v>
      </c>
      <c r="G21" s="406" t="s">
        <v>156</v>
      </c>
      <c r="H21" s="340" t="s">
        <v>172</v>
      </c>
      <c r="I21" s="332">
        <v>10</v>
      </c>
      <c r="J21" s="333">
        <v>5</v>
      </c>
      <c r="K21" s="333">
        <v>8</v>
      </c>
      <c r="L21" s="333">
        <v>8</v>
      </c>
      <c r="M21" s="333">
        <v>10</v>
      </c>
      <c r="N21" s="16">
        <f t="shared" si="0"/>
        <v>41</v>
      </c>
      <c r="O21" s="183">
        <v>23</v>
      </c>
      <c r="P21" s="325">
        <f t="shared" si="1"/>
        <v>64</v>
      </c>
      <c r="Q21" s="410"/>
      <c r="R21" s="337"/>
      <c r="S21" s="337"/>
      <c r="T21" s="337"/>
      <c r="U21" s="337"/>
      <c r="V21" s="337"/>
      <c r="W21" s="337"/>
      <c r="X21" s="338"/>
    </row>
    <row r="22" spans="1:24" s="323" customFormat="1" ht="24" customHeight="1" x14ac:dyDescent="0.3">
      <c r="A22" s="315">
        <v>6</v>
      </c>
      <c r="B22" s="310" t="s">
        <v>209</v>
      </c>
      <c r="C22" s="324"/>
      <c r="D22" s="198" t="s">
        <v>158</v>
      </c>
      <c r="E22" s="317" t="s">
        <v>174</v>
      </c>
      <c r="F22" s="315" t="s">
        <v>157</v>
      </c>
      <c r="G22" s="315" t="s">
        <v>156</v>
      </c>
      <c r="H22" s="317" t="s">
        <v>176</v>
      </c>
      <c r="I22" s="332">
        <v>10</v>
      </c>
      <c r="J22" s="333">
        <v>7</v>
      </c>
      <c r="K22" s="333">
        <v>7</v>
      </c>
      <c r="L22" s="333">
        <v>7</v>
      </c>
      <c r="M22" s="333">
        <v>10</v>
      </c>
      <c r="N22" s="16">
        <f t="shared" si="0"/>
        <v>41</v>
      </c>
      <c r="O22" s="183">
        <v>21</v>
      </c>
      <c r="P22" s="325">
        <f t="shared" si="1"/>
        <v>62</v>
      </c>
      <c r="Q22" s="410"/>
      <c r="R22" s="337"/>
      <c r="S22" s="337"/>
      <c r="T22" s="337"/>
      <c r="U22" s="337"/>
      <c r="V22" s="337"/>
      <c r="W22" s="337"/>
      <c r="X22" s="338"/>
    </row>
    <row r="23" spans="1:24" s="323" customFormat="1" ht="24" customHeight="1" x14ac:dyDescent="0.3">
      <c r="A23" s="315">
        <v>12</v>
      </c>
      <c r="B23" s="310" t="s">
        <v>220</v>
      </c>
      <c r="C23" s="324"/>
      <c r="D23" s="198" t="s">
        <v>158</v>
      </c>
      <c r="E23" s="317" t="s">
        <v>216</v>
      </c>
      <c r="F23" s="315" t="s">
        <v>157</v>
      </c>
      <c r="G23" s="315" t="s">
        <v>156</v>
      </c>
      <c r="H23" s="317" t="s">
        <v>217</v>
      </c>
      <c r="I23" s="332">
        <v>9</v>
      </c>
      <c r="J23" s="333">
        <v>5</v>
      </c>
      <c r="K23" s="333">
        <v>8</v>
      </c>
      <c r="L23" s="333">
        <v>8</v>
      </c>
      <c r="M23" s="333">
        <v>10</v>
      </c>
      <c r="N23" s="16">
        <f t="shared" si="0"/>
        <v>40</v>
      </c>
      <c r="O23" s="183">
        <v>19</v>
      </c>
      <c r="P23" s="325">
        <f t="shared" si="1"/>
        <v>59</v>
      </c>
      <c r="Q23" s="410"/>
      <c r="R23" s="337"/>
      <c r="S23" s="337"/>
      <c r="T23" s="337"/>
      <c r="U23" s="337"/>
      <c r="V23" s="337"/>
      <c r="W23" s="337"/>
      <c r="X23" s="338"/>
    </row>
    <row r="24" spans="1:24" s="323" customFormat="1" ht="24" customHeight="1" x14ac:dyDescent="0.3">
      <c r="A24" s="327">
        <v>2</v>
      </c>
      <c r="B24" s="310" t="s">
        <v>203</v>
      </c>
      <c r="C24" s="324"/>
      <c r="D24" s="198" t="s">
        <v>158</v>
      </c>
      <c r="E24" s="317" t="s">
        <v>182</v>
      </c>
      <c r="F24" s="315" t="s">
        <v>157</v>
      </c>
      <c r="G24" s="315" t="s">
        <v>156</v>
      </c>
      <c r="H24" s="317" t="s">
        <v>190</v>
      </c>
      <c r="I24" s="332">
        <v>10</v>
      </c>
      <c r="J24" s="333">
        <v>5</v>
      </c>
      <c r="K24" s="333">
        <v>7</v>
      </c>
      <c r="L24" s="333">
        <v>7</v>
      </c>
      <c r="M24" s="333">
        <v>10</v>
      </c>
      <c r="N24" s="199">
        <f t="shared" si="0"/>
        <v>39</v>
      </c>
      <c r="O24" s="185">
        <v>17</v>
      </c>
      <c r="P24" s="341">
        <f t="shared" si="1"/>
        <v>56</v>
      </c>
      <c r="Q24" s="410"/>
      <c r="R24" s="337"/>
      <c r="S24" s="337"/>
      <c r="T24" s="337"/>
      <c r="U24" s="337"/>
      <c r="V24" s="337"/>
      <c r="W24" s="337"/>
      <c r="X24" s="338"/>
    </row>
    <row r="25" spans="1:24" s="323" customFormat="1" ht="24" customHeight="1" x14ac:dyDescent="0.3">
      <c r="A25" s="327">
        <v>4</v>
      </c>
      <c r="B25" s="310" t="s">
        <v>206</v>
      </c>
      <c r="C25" s="324"/>
      <c r="D25" s="198" t="s">
        <v>158</v>
      </c>
      <c r="E25" s="317" t="s">
        <v>155</v>
      </c>
      <c r="F25" s="315" t="s">
        <v>157</v>
      </c>
      <c r="G25" s="315" t="s">
        <v>156</v>
      </c>
      <c r="H25" s="317" t="s">
        <v>207</v>
      </c>
      <c r="I25" s="332">
        <v>10</v>
      </c>
      <c r="J25" s="333">
        <v>7</v>
      </c>
      <c r="K25" s="333">
        <v>7</v>
      </c>
      <c r="L25" s="333">
        <v>7</v>
      </c>
      <c r="M25" s="333">
        <v>10</v>
      </c>
      <c r="N25" s="199">
        <f t="shared" si="0"/>
        <v>41</v>
      </c>
      <c r="O25" s="185">
        <v>14</v>
      </c>
      <c r="P25" s="341">
        <f t="shared" si="1"/>
        <v>55</v>
      </c>
      <c r="Q25" s="410"/>
      <c r="R25" s="337"/>
      <c r="S25" s="337"/>
      <c r="T25" s="337"/>
      <c r="U25" s="337"/>
      <c r="V25" s="337"/>
      <c r="W25" s="337"/>
      <c r="X25" s="338"/>
    </row>
    <row r="26" spans="1:24" s="323" customFormat="1" ht="24" customHeight="1" x14ac:dyDescent="0.3">
      <c r="A26" s="327">
        <v>3</v>
      </c>
      <c r="B26" s="310" t="s">
        <v>205</v>
      </c>
      <c r="C26" s="324"/>
      <c r="D26" s="198" t="s">
        <v>158</v>
      </c>
      <c r="E26" s="317" t="s">
        <v>179</v>
      </c>
      <c r="F26" s="315" t="s">
        <v>157</v>
      </c>
      <c r="G26" s="315" t="s">
        <v>156</v>
      </c>
      <c r="H26" s="317" t="s">
        <v>204</v>
      </c>
      <c r="I26" s="332">
        <v>0</v>
      </c>
      <c r="J26" s="333">
        <v>0</v>
      </c>
      <c r="K26" s="333">
        <v>0</v>
      </c>
      <c r="L26" s="333">
        <v>0</v>
      </c>
      <c r="M26" s="333">
        <v>0</v>
      </c>
      <c r="N26" s="199">
        <f t="shared" si="0"/>
        <v>0</v>
      </c>
      <c r="O26" s="185">
        <v>0</v>
      </c>
      <c r="P26" s="341">
        <f t="shared" si="1"/>
        <v>0</v>
      </c>
      <c r="Q26" s="410"/>
      <c r="R26" s="337"/>
      <c r="S26" s="337"/>
      <c r="T26" s="337"/>
      <c r="U26" s="337"/>
      <c r="V26" s="337"/>
      <c r="W26" s="337"/>
      <c r="X26" s="338"/>
    </row>
    <row r="27" spans="1:24" s="323" customFormat="1" ht="24" customHeight="1" thickBot="1" x14ac:dyDescent="0.35">
      <c r="A27" s="342">
        <v>10</v>
      </c>
      <c r="B27" s="311" t="s">
        <v>218</v>
      </c>
      <c r="C27" s="343"/>
      <c r="D27" s="405" t="s">
        <v>215</v>
      </c>
      <c r="E27" s="344" t="s">
        <v>216</v>
      </c>
      <c r="F27" s="327" t="s">
        <v>157</v>
      </c>
      <c r="G27" s="327" t="s">
        <v>156</v>
      </c>
      <c r="H27" s="344" t="s">
        <v>217</v>
      </c>
      <c r="I27" s="345">
        <v>0</v>
      </c>
      <c r="J27" s="346">
        <v>0</v>
      </c>
      <c r="K27" s="346">
        <v>0</v>
      </c>
      <c r="L27" s="346">
        <v>0</v>
      </c>
      <c r="M27" s="346">
        <v>0</v>
      </c>
      <c r="N27" s="199">
        <f t="shared" si="0"/>
        <v>0</v>
      </c>
      <c r="O27" s="185">
        <v>0</v>
      </c>
      <c r="P27" s="341">
        <f t="shared" si="1"/>
        <v>0</v>
      </c>
      <c r="Q27" s="411"/>
      <c r="R27" s="337"/>
      <c r="S27" s="337"/>
      <c r="T27" s="337"/>
      <c r="U27" s="337"/>
      <c r="V27" s="337"/>
      <c r="W27" s="337"/>
      <c r="X27" s="338"/>
    </row>
    <row r="28" spans="1:24" s="323" customFormat="1" ht="24" customHeight="1" x14ac:dyDescent="0.3">
      <c r="A28" s="336">
        <v>13</v>
      </c>
      <c r="B28" s="312" t="s">
        <v>221</v>
      </c>
      <c r="C28" s="347"/>
      <c r="D28" s="81" t="s">
        <v>158</v>
      </c>
      <c r="E28" s="347" t="s">
        <v>155</v>
      </c>
      <c r="F28" s="81" t="s">
        <v>157</v>
      </c>
      <c r="G28" s="81" t="s">
        <v>156</v>
      </c>
      <c r="H28" s="347" t="s">
        <v>207</v>
      </c>
      <c r="I28" s="333">
        <v>0</v>
      </c>
      <c r="J28" s="333">
        <v>0</v>
      </c>
      <c r="K28" s="333">
        <v>0</v>
      </c>
      <c r="L28" s="333">
        <v>0</v>
      </c>
      <c r="M28" s="333">
        <v>0</v>
      </c>
      <c r="N28" s="200">
        <f t="shared" si="0"/>
        <v>0</v>
      </c>
      <c r="O28" s="200">
        <v>0</v>
      </c>
      <c r="P28" s="348">
        <f t="shared" si="1"/>
        <v>0</v>
      </c>
      <c r="Q28" s="412"/>
      <c r="R28" s="337"/>
      <c r="S28" s="337"/>
      <c r="T28" s="337"/>
      <c r="U28" s="337"/>
      <c r="V28" s="337"/>
      <c r="W28" s="337"/>
      <c r="X28" s="338"/>
    </row>
    <row r="29" spans="1:24" x14ac:dyDescent="0.3">
      <c r="A29" s="5"/>
      <c r="D29" s="5"/>
      <c r="G29" s="18"/>
      <c r="H29" s="18"/>
      <c r="I29" s="18"/>
      <c r="J29" s="18"/>
      <c r="K29" s="18"/>
      <c r="L29" s="18"/>
      <c r="M29" s="18"/>
      <c r="N29" s="18"/>
      <c r="O29" s="30"/>
      <c r="P29" s="30"/>
      <c r="Q29" s="5"/>
      <c r="R29" s="5"/>
      <c r="S29" s="5"/>
      <c r="T29" s="5"/>
    </row>
    <row r="30" spans="1:24" x14ac:dyDescent="0.3">
      <c r="A30" t="s">
        <v>36</v>
      </c>
      <c r="D30" t="s">
        <v>37</v>
      </c>
      <c r="F30" t="s">
        <v>38</v>
      </c>
      <c r="I30" s="175" t="s">
        <v>39</v>
      </c>
      <c r="J30" s="175"/>
      <c r="K30" s="175"/>
      <c r="L30" s="175"/>
      <c r="M30" s="175"/>
      <c r="N30" s="175"/>
    </row>
    <row r="31" spans="1:24" x14ac:dyDescent="0.3"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24" hidden="1" x14ac:dyDescent="0.3">
      <c r="A32" t="s">
        <v>36</v>
      </c>
    </row>
    <row r="33" spans="2:4" hidden="1" x14ac:dyDescent="0.3"/>
    <row r="35" spans="2:4" ht="17.25" customHeight="1" thickBot="1" x14ac:dyDescent="0.35">
      <c r="B35" s="172" t="s">
        <v>146</v>
      </c>
    </row>
    <row r="36" spans="2:4" ht="47.25" customHeight="1" thickBot="1" x14ac:dyDescent="0.35">
      <c r="B36" s="428" t="s">
        <v>135</v>
      </c>
      <c r="C36" s="429"/>
      <c r="D36" s="430" t="s">
        <v>56</v>
      </c>
    </row>
    <row r="37" spans="2:4" ht="16.2" thickBot="1" x14ac:dyDescent="0.35">
      <c r="B37" s="427" t="s">
        <v>9</v>
      </c>
      <c r="C37" s="424" t="s">
        <v>136</v>
      </c>
      <c r="D37" s="425" t="s">
        <v>17</v>
      </c>
    </row>
    <row r="38" spans="2:4" ht="32.25" customHeight="1" thickBot="1" x14ac:dyDescent="0.35">
      <c r="B38" s="427" t="s">
        <v>10</v>
      </c>
      <c r="C38" s="424" t="s">
        <v>147</v>
      </c>
      <c r="D38" s="425" t="s">
        <v>17</v>
      </c>
    </row>
    <row r="39" spans="2:4" ht="16.5" customHeight="1" thickBot="1" x14ac:dyDescent="0.35">
      <c r="B39" s="427" t="s">
        <v>11</v>
      </c>
      <c r="C39" s="424" t="s">
        <v>148</v>
      </c>
      <c r="D39" s="425" t="s">
        <v>17</v>
      </c>
    </row>
    <row r="40" spans="2:4" ht="32.25" customHeight="1" thickBot="1" x14ac:dyDescent="0.35">
      <c r="B40" s="427" t="s">
        <v>19</v>
      </c>
      <c r="C40" s="424" t="s">
        <v>139</v>
      </c>
      <c r="D40" s="425" t="s">
        <v>17</v>
      </c>
    </row>
    <row r="41" spans="2:4" ht="32.25" customHeight="1" thickBot="1" x14ac:dyDescent="0.35">
      <c r="B41" s="427" t="s">
        <v>20</v>
      </c>
      <c r="C41" s="424" t="s">
        <v>140</v>
      </c>
      <c r="D41" s="426" t="s">
        <v>145</v>
      </c>
    </row>
  </sheetData>
  <sortState ref="A15:AB28">
    <sortCondition descending="1" ref="P15:P28"/>
  </sortState>
  <mergeCells count="25">
    <mergeCell ref="L2:N2"/>
    <mergeCell ref="O2:Q2"/>
    <mergeCell ref="M3:N3"/>
    <mergeCell ref="O3:Q3"/>
    <mergeCell ref="M4:N4"/>
    <mergeCell ref="O4:Q4"/>
    <mergeCell ref="B36:C36"/>
    <mergeCell ref="H11:H14"/>
    <mergeCell ref="P11:P13"/>
    <mergeCell ref="Q11:Q14"/>
    <mergeCell ref="A8:N8"/>
    <mergeCell ref="N12:N13"/>
    <mergeCell ref="O12:O13"/>
    <mergeCell ref="I12:M12"/>
    <mergeCell ref="I11:O11"/>
    <mergeCell ref="A6:N6"/>
    <mergeCell ref="A7:N7"/>
    <mergeCell ref="A9:N9"/>
    <mergeCell ref="A11:A14"/>
    <mergeCell ref="B11:B14"/>
    <mergeCell ref="C11:C14"/>
    <mergeCell ref="D11:D14"/>
    <mergeCell ref="E11:E14"/>
    <mergeCell ref="F11:F14"/>
    <mergeCell ref="G11:G14"/>
  </mergeCells>
  <printOptions horizontalCentered="1"/>
  <pageMargins left="0.23622047244094499" right="0.23622047244094499" top="0.54330708999999999" bottom="0.5" header="0.31496062992126" footer="0.6875"/>
  <pageSetup paperSize="9" scale="73" orientation="landscape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  <colBreaks count="1" manualBreakCount="1">
    <brk id="15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0" zoomScale="70" zoomScaleNormal="70" workbookViewId="0">
      <selection activeCell="C11" sqref="C11:C25"/>
    </sheetView>
  </sheetViews>
  <sheetFormatPr defaultRowHeight="14.4" x14ac:dyDescent="0.3"/>
  <cols>
    <col min="1" max="1" width="5" customWidth="1"/>
    <col min="2" max="2" width="11.33203125" customWidth="1"/>
    <col min="3" max="3" width="4.88671875" customWidth="1"/>
    <col min="4" max="4" width="9.5546875" customWidth="1"/>
    <col min="5" max="5" width="29.77734375" customWidth="1"/>
    <col min="6" max="6" width="11.5546875" customWidth="1"/>
    <col min="7" max="7" width="11.88671875" customWidth="1"/>
    <col min="8" max="8" width="25" customWidth="1"/>
    <col min="9" max="9" width="4.6640625" customWidth="1"/>
    <col min="10" max="10" width="5.33203125" customWidth="1"/>
    <col min="11" max="11" width="5" customWidth="1"/>
    <col min="12" max="12" width="4.88671875" customWidth="1"/>
    <col min="13" max="13" width="6.33203125" customWidth="1"/>
    <col min="14" max="14" width="5.5546875" customWidth="1"/>
    <col min="15" max="15" width="8.33203125" customWidth="1"/>
    <col min="17" max="17" width="7.33203125" customWidth="1"/>
  </cols>
  <sheetData>
    <row r="1" spans="1:17" x14ac:dyDescent="0.3">
      <c r="A1" s="58" t="s">
        <v>47</v>
      </c>
      <c r="D1" s="4"/>
      <c r="E1" s="4"/>
      <c r="F1" s="4"/>
      <c r="G1" s="4"/>
    </row>
    <row r="2" spans="1:17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7" t="s">
        <v>6</v>
      </c>
      <c r="M2" s="207"/>
      <c r="N2" s="207"/>
      <c r="O2" s="205" t="s">
        <v>168</v>
      </c>
      <c r="P2" s="205"/>
      <c r="Q2" s="205"/>
    </row>
    <row r="3" spans="1:17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205" t="s">
        <v>156</v>
      </c>
      <c r="P3" s="205"/>
      <c r="Q3" s="205"/>
    </row>
    <row r="4" spans="1:17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205" t="s">
        <v>303</v>
      </c>
      <c r="P4" s="205"/>
      <c r="Q4" s="205"/>
    </row>
    <row r="5" spans="1:17" ht="11.2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7" x14ac:dyDescent="0.3">
      <c r="B6" s="204" t="s">
        <v>33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7" x14ac:dyDescent="0.3">
      <c r="B7" s="204" t="s">
        <v>34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</row>
    <row r="8" spans="1:17" ht="11.25" customHeight="1" x14ac:dyDescent="0.35"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</row>
    <row r="9" spans="1:17" ht="13.5" customHeight="1" x14ac:dyDescent="0.35">
      <c r="B9" s="208" t="s">
        <v>29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7" ht="12" customHeight="1" thickBot="1" x14ac:dyDescent="0.35"/>
    <row r="11" spans="1:17" ht="12.7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201" t="s">
        <v>45</v>
      </c>
      <c r="G11" s="201" t="s">
        <v>44</v>
      </c>
      <c r="H11" s="201" t="s">
        <v>46</v>
      </c>
      <c r="I11" s="233" t="s">
        <v>1</v>
      </c>
      <c r="J11" s="234"/>
      <c r="K11" s="234"/>
      <c r="L11" s="234"/>
      <c r="M11" s="234"/>
      <c r="N11" s="234"/>
      <c r="O11" s="235"/>
      <c r="P11" s="229" t="s">
        <v>13</v>
      </c>
      <c r="Q11" s="407" t="s">
        <v>2</v>
      </c>
    </row>
    <row r="12" spans="1:17" ht="15.75" customHeight="1" thickBot="1" x14ac:dyDescent="0.35">
      <c r="A12" s="210"/>
      <c r="B12" s="210"/>
      <c r="C12" s="202"/>
      <c r="D12" s="210"/>
      <c r="E12" s="202"/>
      <c r="F12" s="202"/>
      <c r="G12" s="202"/>
      <c r="H12" s="202"/>
      <c r="I12" s="236" t="s">
        <v>31</v>
      </c>
      <c r="J12" s="237"/>
      <c r="K12" s="237"/>
      <c r="L12" s="237"/>
      <c r="M12" s="237"/>
      <c r="N12" s="219" t="s">
        <v>3</v>
      </c>
      <c r="O12" s="221" t="s">
        <v>12</v>
      </c>
      <c r="P12" s="230"/>
      <c r="Q12" s="408"/>
    </row>
    <row r="13" spans="1:17" ht="32.25" customHeight="1" thickBot="1" x14ac:dyDescent="0.35">
      <c r="A13" s="210"/>
      <c r="B13" s="210"/>
      <c r="C13" s="202"/>
      <c r="D13" s="210"/>
      <c r="E13" s="202"/>
      <c r="F13" s="202"/>
      <c r="G13" s="202"/>
      <c r="H13" s="202"/>
      <c r="I13" s="21" t="s">
        <v>9</v>
      </c>
      <c r="J13" s="21" t="s">
        <v>10</v>
      </c>
      <c r="K13" s="21" t="s">
        <v>11</v>
      </c>
      <c r="L13" s="20" t="s">
        <v>19</v>
      </c>
      <c r="M13" s="20" t="s">
        <v>20</v>
      </c>
      <c r="N13" s="220"/>
      <c r="O13" s="222"/>
      <c r="P13" s="231"/>
      <c r="Q13" s="408"/>
    </row>
    <row r="14" spans="1:17" ht="15" thickBot="1" x14ac:dyDescent="0.35">
      <c r="A14" s="211"/>
      <c r="B14" s="211"/>
      <c r="C14" s="203"/>
      <c r="D14" s="211"/>
      <c r="E14" s="203"/>
      <c r="F14" s="203"/>
      <c r="G14" s="203"/>
      <c r="H14" s="203"/>
      <c r="I14" s="33" t="s">
        <v>17</v>
      </c>
      <c r="J14" s="33" t="s">
        <v>17</v>
      </c>
      <c r="K14" s="33" t="s">
        <v>17</v>
      </c>
      <c r="L14" s="27" t="s">
        <v>17</v>
      </c>
      <c r="M14" s="45" t="s">
        <v>28</v>
      </c>
      <c r="N14" s="34" t="s">
        <v>4</v>
      </c>
      <c r="O14" s="34" t="s">
        <v>4</v>
      </c>
      <c r="P14" s="35" t="s">
        <v>15</v>
      </c>
      <c r="Q14" s="408"/>
    </row>
    <row r="15" spans="1:17" s="323" customFormat="1" ht="15" thickBot="1" x14ac:dyDescent="0.35">
      <c r="A15" s="318">
        <v>8</v>
      </c>
      <c r="B15" s="413" t="s">
        <v>273</v>
      </c>
      <c r="C15" s="349"/>
      <c r="D15" s="393" t="s">
        <v>163</v>
      </c>
      <c r="E15" s="349" t="s">
        <v>155</v>
      </c>
      <c r="F15" s="318" t="s">
        <v>157</v>
      </c>
      <c r="G15" s="318" t="s">
        <v>156</v>
      </c>
      <c r="H15" s="350" t="s">
        <v>167</v>
      </c>
      <c r="I15" s="329">
        <v>10</v>
      </c>
      <c r="J15" s="330">
        <v>10</v>
      </c>
      <c r="K15" s="330">
        <v>10</v>
      </c>
      <c r="L15" s="330">
        <v>10</v>
      </c>
      <c r="M15" s="351">
        <v>10</v>
      </c>
      <c r="N15" s="43">
        <f>I15+J15+K15+L15+M15</f>
        <v>50</v>
      </c>
      <c r="O15" s="182">
        <v>45.5</v>
      </c>
      <c r="P15" s="321">
        <f>N15+O15</f>
        <v>95.5</v>
      </c>
      <c r="Q15" s="416" t="s">
        <v>301</v>
      </c>
    </row>
    <row r="16" spans="1:17" s="323" customFormat="1" ht="15" thickBot="1" x14ac:dyDescent="0.35">
      <c r="A16" s="315">
        <v>2</v>
      </c>
      <c r="B16" s="313" t="s">
        <v>268</v>
      </c>
      <c r="C16" s="324"/>
      <c r="D16" s="393" t="s">
        <v>163</v>
      </c>
      <c r="E16" s="324" t="s">
        <v>155</v>
      </c>
      <c r="F16" s="318" t="s">
        <v>157</v>
      </c>
      <c r="G16" s="318" t="s">
        <v>156</v>
      </c>
      <c r="H16" s="317" t="s">
        <v>186</v>
      </c>
      <c r="I16" s="332">
        <v>7</v>
      </c>
      <c r="J16" s="333">
        <v>9</v>
      </c>
      <c r="K16" s="333">
        <v>9</v>
      </c>
      <c r="L16" s="333">
        <v>8</v>
      </c>
      <c r="M16" s="352">
        <v>10</v>
      </c>
      <c r="N16" s="16">
        <f>I16+J16+K16+L16+M16</f>
        <v>43</v>
      </c>
      <c r="O16" s="183">
        <v>46</v>
      </c>
      <c r="P16" s="325">
        <f>N16+O16</f>
        <v>89</v>
      </c>
      <c r="Q16" s="417" t="s">
        <v>302</v>
      </c>
    </row>
    <row r="17" spans="1:17" s="323" customFormat="1" ht="15" thickBot="1" x14ac:dyDescent="0.35">
      <c r="A17" s="315">
        <v>6</v>
      </c>
      <c r="B17" s="313" t="s">
        <v>271</v>
      </c>
      <c r="C17" s="324"/>
      <c r="D17" s="393" t="s">
        <v>163</v>
      </c>
      <c r="E17" s="324" t="s">
        <v>223</v>
      </c>
      <c r="F17" s="318" t="s">
        <v>157</v>
      </c>
      <c r="G17" s="318" t="s">
        <v>156</v>
      </c>
      <c r="H17" s="317" t="s">
        <v>242</v>
      </c>
      <c r="I17" s="332">
        <v>10</v>
      </c>
      <c r="J17" s="333">
        <v>8</v>
      </c>
      <c r="K17" s="333">
        <v>7</v>
      </c>
      <c r="L17" s="333">
        <v>9</v>
      </c>
      <c r="M17" s="352">
        <v>10</v>
      </c>
      <c r="N17" s="16">
        <f>I17+J17+K17+L17+M17</f>
        <v>44</v>
      </c>
      <c r="O17" s="183">
        <v>43</v>
      </c>
      <c r="P17" s="325">
        <f>N17+O17</f>
        <v>87</v>
      </c>
      <c r="Q17" s="417" t="s">
        <v>300</v>
      </c>
    </row>
    <row r="18" spans="1:17" s="323" customFormat="1" ht="15" thickBot="1" x14ac:dyDescent="0.35">
      <c r="A18" s="315">
        <v>11</v>
      </c>
      <c r="B18" s="313" t="s">
        <v>276</v>
      </c>
      <c r="C18" s="324"/>
      <c r="D18" s="393" t="s">
        <v>163</v>
      </c>
      <c r="E18" s="324" t="s">
        <v>174</v>
      </c>
      <c r="F18" s="318" t="s">
        <v>157</v>
      </c>
      <c r="G18" s="318" t="s">
        <v>156</v>
      </c>
      <c r="H18" s="317" t="s">
        <v>225</v>
      </c>
      <c r="I18" s="332">
        <v>7</v>
      </c>
      <c r="J18" s="333">
        <v>10</v>
      </c>
      <c r="K18" s="333">
        <v>7</v>
      </c>
      <c r="L18" s="333">
        <v>9</v>
      </c>
      <c r="M18" s="352">
        <v>10</v>
      </c>
      <c r="N18" s="16">
        <f>I18+J18+K18+L18+M18</f>
        <v>43</v>
      </c>
      <c r="O18" s="183">
        <v>40.5</v>
      </c>
      <c r="P18" s="325">
        <f>N18+O18</f>
        <v>83.5</v>
      </c>
      <c r="Q18" s="417"/>
    </row>
    <row r="19" spans="1:17" s="323" customFormat="1" ht="15" thickBot="1" x14ac:dyDescent="0.35">
      <c r="A19" s="315">
        <v>1</v>
      </c>
      <c r="B19" s="313" t="s">
        <v>267</v>
      </c>
      <c r="C19" s="324"/>
      <c r="D19" s="393" t="s">
        <v>163</v>
      </c>
      <c r="E19" s="324" t="s">
        <v>182</v>
      </c>
      <c r="F19" s="318" t="s">
        <v>157</v>
      </c>
      <c r="G19" s="318" t="s">
        <v>156</v>
      </c>
      <c r="H19" s="317" t="s">
        <v>190</v>
      </c>
      <c r="I19" s="332">
        <v>9</v>
      </c>
      <c r="J19" s="333">
        <v>9</v>
      </c>
      <c r="K19" s="333">
        <v>9</v>
      </c>
      <c r="L19" s="333">
        <v>9</v>
      </c>
      <c r="M19" s="352">
        <v>10</v>
      </c>
      <c r="N19" s="16">
        <f>I19+J19+K19+L19+M19</f>
        <v>46</v>
      </c>
      <c r="O19" s="183">
        <v>35</v>
      </c>
      <c r="P19" s="325">
        <f>N19+O19</f>
        <v>81</v>
      </c>
      <c r="Q19" s="417"/>
    </row>
    <row r="20" spans="1:17" s="323" customFormat="1" ht="15" thickBot="1" x14ac:dyDescent="0.35">
      <c r="A20" s="315">
        <v>9</v>
      </c>
      <c r="B20" s="313" t="s">
        <v>274</v>
      </c>
      <c r="C20" s="324"/>
      <c r="D20" s="393" t="s">
        <v>163</v>
      </c>
      <c r="E20" s="324" t="s">
        <v>170</v>
      </c>
      <c r="F20" s="318" t="s">
        <v>157</v>
      </c>
      <c r="G20" s="318" t="s">
        <v>156</v>
      </c>
      <c r="H20" s="317" t="s">
        <v>172</v>
      </c>
      <c r="I20" s="332">
        <v>9</v>
      </c>
      <c r="J20" s="333">
        <v>10</v>
      </c>
      <c r="K20" s="333">
        <v>9</v>
      </c>
      <c r="L20" s="333">
        <v>10</v>
      </c>
      <c r="M20" s="352">
        <v>10</v>
      </c>
      <c r="N20" s="16">
        <f>I20+J20+K20+L20+M20</f>
        <v>48</v>
      </c>
      <c r="O20" s="183">
        <v>31</v>
      </c>
      <c r="P20" s="325">
        <f>N20+O20</f>
        <v>79</v>
      </c>
      <c r="Q20" s="417"/>
    </row>
    <row r="21" spans="1:17" s="323" customFormat="1" ht="15" thickBot="1" x14ac:dyDescent="0.35">
      <c r="A21" s="315">
        <v>4</v>
      </c>
      <c r="B21" s="313" t="s">
        <v>270</v>
      </c>
      <c r="C21" s="324"/>
      <c r="D21" s="393" t="s">
        <v>163</v>
      </c>
      <c r="E21" s="324" t="s">
        <v>179</v>
      </c>
      <c r="F21" s="318" t="s">
        <v>157</v>
      </c>
      <c r="G21" s="318" t="s">
        <v>156</v>
      </c>
      <c r="H21" s="317" t="s">
        <v>204</v>
      </c>
      <c r="I21" s="332">
        <v>5</v>
      </c>
      <c r="J21" s="333">
        <v>10</v>
      </c>
      <c r="K21" s="333">
        <v>8</v>
      </c>
      <c r="L21" s="333">
        <v>10</v>
      </c>
      <c r="M21" s="352">
        <v>10</v>
      </c>
      <c r="N21" s="16">
        <f>I21+J21+K21+L21+M21</f>
        <v>43</v>
      </c>
      <c r="O21" s="183">
        <v>35</v>
      </c>
      <c r="P21" s="325">
        <f>N21+O21</f>
        <v>78</v>
      </c>
      <c r="Q21" s="417"/>
    </row>
    <row r="22" spans="1:17" s="323" customFormat="1" ht="15" thickBot="1" x14ac:dyDescent="0.35">
      <c r="A22" s="315">
        <v>3</v>
      </c>
      <c r="B22" s="313" t="s">
        <v>269</v>
      </c>
      <c r="C22" s="324"/>
      <c r="D22" s="393" t="s">
        <v>163</v>
      </c>
      <c r="E22" s="324" t="s">
        <v>182</v>
      </c>
      <c r="F22" s="318" t="s">
        <v>157</v>
      </c>
      <c r="G22" s="318" t="s">
        <v>156</v>
      </c>
      <c r="H22" s="317" t="s">
        <v>190</v>
      </c>
      <c r="I22" s="332">
        <v>7</v>
      </c>
      <c r="J22" s="333">
        <v>7</v>
      </c>
      <c r="K22" s="333">
        <v>6</v>
      </c>
      <c r="L22" s="333">
        <v>5</v>
      </c>
      <c r="M22" s="352">
        <v>10</v>
      </c>
      <c r="N22" s="16">
        <f>I22+J22+K22+L22+M22</f>
        <v>35</v>
      </c>
      <c r="O22" s="183">
        <v>27</v>
      </c>
      <c r="P22" s="325">
        <f>N22+O22</f>
        <v>62</v>
      </c>
      <c r="Q22" s="417"/>
    </row>
    <row r="23" spans="1:17" s="323" customFormat="1" ht="15" thickBot="1" x14ac:dyDescent="0.35">
      <c r="A23" s="315">
        <v>7</v>
      </c>
      <c r="B23" s="313" t="s">
        <v>272</v>
      </c>
      <c r="C23" s="324"/>
      <c r="D23" s="393" t="s">
        <v>163</v>
      </c>
      <c r="E23" s="324" t="s">
        <v>227</v>
      </c>
      <c r="F23" s="318" t="s">
        <v>157</v>
      </c>
      <c r="G23" s="318" t="s">
        <v>156</v>
      </c>
      <c r="H23" s="317" t="s">
        <v>228</v>
      </c>
      <c r="I23" s="332">
        <v>4</v>
      </c>
      <c r="J23" s="333">
        <v>5</v>
      </c>
      <c r="K23" s="333">
        <v>5</v>
      </c>
      <c r="L23" s="333">
        <v>6</v>
      </c>
      <c r="M23" s="352">
        <v>5</v>
      </c>
      <c r="N23" s="16">
        <f>I23+J23+K23+L23+M23</f>
        <v>25</v>
      </c>
      <c r="O23" s="183">
        <v>27</v>
      </c>
      <c r="P23" s="325">
        <f>N23+O23</f>
        <v>52</v>
      </c>
      <c r="Q23" s="417"/>
    </row>
    <row r="24" spans="1:17" s="323" customFormat="1" ht="15" thickBot="1" x14ac:dyDescent="0.35">
      <c r="A24" s="315">
        <v>10</v>
      </c>
      <c r="B24" s="414" t="s">
        <v>275</v>
      </c>
      <c r="C24" s="343"/>
      <c r="D24" s="393" t="s">
        <v>163</v>
      </c>
      <c r="E24" s="343" t="s">
        <v>155</v>
      </c>
      <c r="F24" s="318" t="s">
        <v>157</v>
      </c>
      <c r="G24" s="318" t="s">
        <v>156</v>
      </c>
      <c r="H24" s="344" t="s">
        <v>207</v>
      </c>
      <c r="I24" s="345">
        <v>0</v>
      </c>
      <c r="J24" s="346">
        <v>0</v>
      </c>
      <c r="K24" s="346">
        <v>0</v>
      </c>
      <c r="L24" s="346">
        <v>0</v>
      </c>
      <c r="M24" s="353">
        <v>0</v>
      </c>
      <c r="N24" s="199">
        <f>I24+J24+K24+L24+M24</f>
        <v>0</v>
      </c>
      <c r="O24" s="185">
        <v>24</v>
      </c>
      <c r="P24" s="341">
        <f>N24+O24</f>
        <v>24</v>
      </c>
      <c r="Q24" s="418"/>
    </row>
    <row r="25" spans="1:17" s="323" customFormat="1" ht="15" thickBot="1" x14ac:dyDescent="0.35">
      <c r="A25" s="315">
        <v>5</v>
      </c>
      <c r="B25" s="415" t="s">
        <v>277</v>
      </c>
      <c r="C25" s="354"/>
      <c r="D25" s="393" t="s">
        <v>163</v>
      </c>
      <c r="E25" s="354" t="s">
        <v>227</v>
      </c>
      <c r="F25" s="318" t="s">
        <v>157</v>
      </c>
      <c r="G25" s="318" t="s">
        <v>156</v>
      </c>
      <c r="H25" s="355" t="s">
        <v>228</v>
      </c>
      <c r="I25" s="356">
        <v>0</v>
      </c>
      <c r="J25" s="357">
        <v>0</v>
      </c>
      <c r="K25" s="357">
        <v>0</v>
      </c>
      <c r="L25" s="357">
        <v>0</v>
      </c>
      <c r="M25" s="358">
        <v>0</v>
      </c>
      <c r="N25" s="17">
        <f>I25+J25+K25+L25+M25</f>
        <v>0</v>
      </c>
      <c r="O25" s="184">
        <v>0</v>
      </c>
      <c r="P25" s="359">
        <f>N25+O25</f>
        <v>0</v>
      </c>
      <c r="Q25" s="419"/>
    </row>
    <row r="26" spans="1:17" x14ac:dyDescent="0.3">
      <c r="H26" s="18"/>
      <c r="I26" s="18"/>
      <c r="J26" s="18"/>
      <c r="K26" s="18"/>
      <c r="L26" s="18"/>
      <c r="M26" s="18"/>
      <c r="N26" s="18"/>
      <c r="O26" s="18"/>
      <c r="P26" s="18"/>
    </row>
    <row r="27" spans="1:17" x14ac:dyDescent="0.3">
      <c r="B27" t="s">
        <v>36</v>
      </c>
      <c r="D27" t="s">
        <v>37</v>
      </c>
      <c r="F27" t="s">
        <v>38</v>
      </c>
      <c r="J27" s="205" t="s">
        <v>39</v>
      </c>
      <c r="K27" s="205"/>
      <c r="L27" s="205"/>
      <c r="M27" s="205"/>
      <c r="N27" s="205"/>
      <c r="O27" s="205"/>
    </row>
    <row r="30" spans="1:17" ht="16.2" thickBot="1" x14ac:dyDescent="0.35">
      <c r="B30" s="172" t="s">
        <v>149</v>
      </c>
    </row>
    <row r="31" spans="1:17" ht="31.5" customHeight="1" thickBot="1" x14ac:dyDescent="0.35">
      <c r="B31" s="428" t="s">
        <v>150</v>
      </c>
      <c r="C31" s="429"/>
      <c r="D31" s="430" t="s">
        <v>56</v>
      </c>
    </row>
    <row r="32" spans="1:17" ht="23.25" customHeight="1" thickBot="1" x14ac:dyDescent="0.35">
      <c r="B32" s="427" t="s">
        <v>9</v>
      </c>
      <c r="C32" s="424" t="s">
        <v>151</v>
      </c>
      <c r="D32" s="425" t="s">
        <v>17</v>
      </c>
    </row>
    <row r="33" spans="2:4" ht="30.75" customHeight="1" thickBot="1" x14ac:dyDescent="0.35">
      <c r="B33" s="427" t="s">
        <v>10</v>
      </c>
      <c r="C33" s="424" t="s">
        <v>152</v>
      </c>
      <c r="D33" s="425" t="s">
        <v>17</v>
      </c>
    </row>
    <row r="34" spans="2:4" ht="38.25" customHeight="1" thickBot="1" x14ac:dyDescent="0.35">
      <c r="B34" s="427" t="s">
        <v>11</v>
      </c>
      <c r="C34" s="424" t="s">
        <v>153</v>
      </c>
      <c r="D34" s="425" t="s">
        <v>17</v>
      </c>
    </row>
    <row r="35" spans="2:4" ht="38.25" customHeight="1" thickBot="1" x14ac:dyDescent="0.35">
      <c r="B35" s="427" t="s">
        <v>19</v>
      </c>
      <c r="C35" s="424" t="s">
        <v>154</v>
      </c>
      <c r="D35" s="425" t="s">
        <v>17</v>
      </c>
    </row>
    <row r="36" spans="2:4" ht="38.25" customHeight="1" thickBot="1" x14ac:dyDescent="0.35">
      <c r="B36" s="427" t="s">
        <v>20</v>
      </c>
      <c r="C36" s="424" t="s">
        <v>140</v>
      </c>
      <c r="D36" s="426" t="s">
        <v>145</v>
      </c>
    </row>
  </sheetData>
  <sortState ref="A15:Q25">
    <sortCondition descending="1" ref="P15:P25"/>
  </sortState>
  <mergeCells count="26">
    <mergeCell ref="L2:N2"/>
    <mergeCell ref="O2:Q2"/>
    <mergeCell ref="M3:N3"/>
    <mergeCell ref="O3:Q3"/>
    <mergeCell ref="M4:N4"/>
    <mergeCell ref="O4:Q4"/>
    <mergeCell ref="B6:P6"/>
    <mergeCell ref="B7:P7"/>
    <mergeCell ref="B8:P8"/>
    <mergeCell ref="G11:G14"/>
    <mergeCell ref="H11:H14"/>
    <mergeCell ref="B31:C31"/>
    <mergeCell ref="I11:O11"/>
    <mergeCell ref="P11:P13"/>
    <mergeCell ref="Q11:Q14"/>
    <mergeCell ref="I12:M12"/>
    <mergeCell ref="A11:A14"/>
    <mergeCell ref="J27:O27"/>
    <mergeCell ref="B9:P9"/>
    <mergeCell ref="N12:N13"/>
    <mergeCell ref="O12:O13"/>
    <mergeCell ref="B11:B14"/>
    <mergeCell ref="C11:C14"/>
    <mergeCell ref="D11:D14"/>
    <mergeCell ref="E11:E14"/>
    <mergeCell ref="F11:F14"/>
  </mergeCells>
  <pageMargins left="0.45" right="0.4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10" zoomScale="70" zoomScaleNormal="70" workbookViewId="0">
      <selection activeCell="R25" sqref="R25"/>
    </sheetView>
  </sheetViews>
  <sheetFormatPr defaultRowHeight="14.4" x14ac:dyDescent="0.3"/>
  <cols>
    <col min="1" max="1" width="4.88671875" customWidth="1"/>
    <col min="2" max="2" width="10.6640625" customWidth="1"/>
    <col min="3" max="3" width="4.109375" customWidth="1"/>
    <col min="4" max="4" width="9.21875" customWidth="1"/>
    <col min="5" max="5" width="27" customWidth="1"/>
    <col min="6" max="6" width="11" customWidth="1"/>
    <col min="7" max="7" width="10.5546875" customWidth="1"/>
    <col min="8" max="8" width="20.6640625" customWidth="1"/>
    <col min="9" max="11" width="6.44140625" customWidth="1"/>
    <col min="12" max="12" width="8.6640625" customWidth="1"/>
    <col min="13" max="14" width="7.88671875" customWidth="1"/>
    <col min="15" max="15" width="8.109375" customWidth="1"/>
    <col min="16" max="16" width="7.44140625" customWidth="1"/>
    <col min="17" max="17" width="8.33203125" customWidth="1"/>
    <col min="18" max="18" width="9.5546875" customWidth="1"/>
    <col min="19" max="20" width="5.6640625" customWidth="1"/>
    <col min="21" max="21" width="7.6640625" customWidth="1"/>
    <col min="22" max="22" width="4.33203125" customWidth="1"/>
  </cols>
  <sheetData>
    <row r="1" spans="1:19" x14ac:dyDescent="0.3">
      <c r="A1" s="58" t="s">
        <v>47</v>
      </c>
      <c r="D1" s="4"/>
      <c r="E1" s="4"/>
      <c r="F1" s="4"/>
      <c r="G1" s="4"/>
    </row>
    <row r="2" spans="1:19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7" t="s">
        <v>6</v>
      </c>
      <c r="M2" s="207"/>
      <c r="N2" s="207"/>
      <c r="O2" s="205" t="s">
        <v>168</v>
      </c>
      <c r="P2" s="205"/>
      <c r="Q2" s="205"/>
    </row>
    <row r="3" spans="1:19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205" t="s">
        <v>156</v>
      </c>
      <c r="P3" s="205"/>
      <c r="Q3" s="205"/>
    </row>
    <row r="4" spans="1:19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205" t="s">
        <v>303</v>
      </c>
      <c r="P4" s="205"/>
      <c r="Q4" s="205"/>
    </row>
    <row r="5" spans="1:19" x14ac:dyDescent="0.3">
      <c r="A5" s="59"/>
      <c r="B5" s="6"/>
      <c r="C5" s="6"/>
      <c r="D5" s="6"/>
      <c r="E5" s="47"/>
      <c r="F5" s="47"/>
      <c r="G5" s="47"/>
      <c r="H5" s="1"/>
      <c r="I5" s="1"/>
      <c r="J5" s="1"/>
      <c r="K5" s="1"/>
      <c r="M5" s="190"/>
      <c r="N5" s="190"/>
      <c r="O5" s="186"/>
      <c r="P5" s="186"/>
      <c r="Q5" s="186"/>
    </row>
    <row r="6" spans="1:19" x14ac:dyDescent="0.3">
      <c r="A6" s="204" t="s">
        <v>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19" x14ac:dyDescent="0.3">
      <c r="A7" s="204" t="s">
        <v>52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</row>
    <row r="8" spans="1:19" ht="6.75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9" ht="18" x14ac:dyDescent="0.35">
      <c r="A9" s="208" t="s">
        <v>23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</row>
    <row r="10" spans="1:19" ht="6" customHeight="1" thickBot="1" x14ac:dyDescent="0.35"/>
    <row r="11" spans="1:19" ht="16.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191"/>
      <c r="G11" s="201" t="s">
        <v>44</v>
      </c>
      <c r="H11" s="187"/>
      <c r="I11" s="248" t="s">
        <v>53</v>
      </c>
      <c r="J11" s="249"/>
      <c r="K11" s="249"/>
      <c r="L11" s="250"/>
      <c r="M11" s="251" t="s">
        <v>21</v>
      </c>
      <c r="N11" s="252"/>
      <c r="O11" s="252"/>
      <c r="P11" s="252"/>
      <c r="Q11" s="253" t="s">
        <v>54</v>
      </c>
      <c r="R11" s="239" t="s">
        <v>55</v>
      </c>
      <c r="S11" s="437" t="s">
        <v>2</v>
      </c>
    </row>
    <row r="12" spans="1:19" ht="24.75" customHeight="1" x14ac:dyDescent="0.3">
      <c r="A12" s="210"/>
      <c r="B12" s="210"/>
      <c r="C12" s="202"/>
      <c r="D12" s="210"/>
      <c r="E12" s="202"/>
      <c r="F12" s="192" t="s">
        <v>45</v>
      </c>
      <c r="G12" s="202"/>
      <c r="H12" s="188" t="s">
        <v>46</v>
      </c>
      <c r="I12" s="242">
        <v>1</v>
      </c>
      <c r="J12" s="244">
        <v>2</v>
      </c>
      <c r="K12" s="244">
        <v>3</v>
      </c>
      <c r="L12" s="61" t="s">
        <v>56</v>
      </c>
      <c r="M12" s="62" t="s">
        <v>57</v>
      </c>
      <c r="N12" s="63" t="s">
        <v>58</v>
      </c>
      <c r="O12" s="64" t="s">
        <v>56</v>
      </c>
      <c r="P12" s="65" t="s">
        <v>59</v>
      </c>
      <c r="Q12" s="254"/>
      <c r="R12" s="240"/>
      <c r="S12" s="438"/>
    </row>
    <row r="13" spans="1:19" ht="18" customHeight="1" thickBot="1" x14ac:dyDescent="0.35">
      <c r="A13" s="211"/>
      <c r="B13" s="211"/>
      <c r="C13" s="203"/>
      <c r="D13" s="211"/>
      <c r="E13" s="203"/>
      <c r="F13" s="193"/>
      <c r="G13" s="203"/>
      <c r="H13" s="189"/>
      <c r="I13" s="243"/>
      <c r="J13" s="245"/>
      <c r="K13" s="245"/>
      <c r="L13" s="66" t="s">
        <v>60</v>
      </c>
      <c r="M13" s="67" t="s">
        <v>61</v>
      </c>
      <c r="N13" s="68" t="s">
        <v>61</v>
      </c>
      <c r="O13" s="69" t="s">
        <v>62</v>
      </c>
      <c r="P13" s="50"/>
      <c r="Q13" s="70" t="s">
        <v>61</v>
      </c>
      <c r="R13" s="240"/>
      <c r="S13" s="439"/>
    </row>
    <row r="14" spans="1:19" s="323" customFormat="1" ht="18" customHeight="1" thickBot="1" x14ac:dyDescent="0.35">
      <c r="A14" s="318">
        <v>3</v>
      </c>
      <c r="B14" s="360" t="s">
        <v>198</v>
      </c>
      <c r="C14" s="349"/>
      <c r="D14" s="393" t="s">
        <v>159</v>
      </c>
      <c r="E14" s="361" t="s">
        <v>155</v>
      </c>
      <c r="F14" s="393" t="s">
        <v>157</v>
      </c>
      <c r="G14" s="318" t="s">
        <v>156</v>
      </c>
      <c r="H14" s="350" t="s">
        <v>167</v>
      </c>
      <c r="I14" s="73">
        <v>4</v>
      </c>
      <c r="J14" s="74">
        <v>5</v>
      </c>
      <c r="K14" s="75">
        <v>8</v>
      </c>
      <c r="L14" s="76">
        <f t="shared" ref="L14:L19" si="0">I14+J14+K14</f>
        <v>17</v>
      </c>
      <c r="M14" s="362">
        <v>46</v>
      </c>
      <c r="N14" s="363">
        <v>50</v>
      </c>
      <c r="O14" s="364">
        <f t="shared" ref="O14:O20" si="1">(N14+M14)*0.3</f>
        <v>28.799999999999997</v>
      </c>
      <c r="P14" s="365"/>
      <c r="Q14" s="366">
        <v>37</v>
      </c>
      <c r="R14" s="367">
        <f t="shared" ref="R14:R20" si="2">O14+Q14+L14</f>
        <v>82.8</v>
      </c>
      <c r="S14" s="440" t="s">
        <v>301</v>
      </c>
    </row>
    <row r="15" spans="1:19" s="323" customFormat="1" ht="18" customHeight="1" thickBot="1" x14ac:dyDescent="0.35">
      <c r="A15" s="315">
        <v>6</v>
      </c>
      <c r="B15" s="368" t="s">
        <v>201</v>
      </c>
      <c r="C15" s="324"/>
      <c r="D15" s="198" t="s">
        <v>163</v>
      </c>
      <c r="E15" s="369" t="s">
        <v>196</v>
      </c>
      <c r="F15" s="198" t="s">
        <v>157</v>
      </c>
      <c r="G15" s="315" t="s">
        <v>156</v>
      </c>
      <c r="H15" s="317" t="s">
        <v>177</v>
      </c>
      <c r="I15" s="80">
        <v>5</v>
      </c>
      <c r="J15" s="81">
        <v>2</v>
      </c>
      <c r="K15" s="82">
        <v>7</v>
      </c>
      <c r="L15" s="83">
        <f t="shared" si="0"/>
        <v>14</v>
      </c>
      <c r="M15" s="370">
        <v>50</v>
      </c>
      <c r="N15" s="371">
        <v>50</v>
      </c>
      <c r="O15" s="364">
        <f t="shared" si="1"/>
        <v>30</v>
      </c>
      <c r="P15" s="372"/>
      <c r="Q15" s="373">
        <v>31.5</v>
      </c>
      <c r="R15" s="374">
        <f t="shared" si="2"/>
        <v>75.5</v>
      </c>
      <c r="S15" s="441" t="s">
        <v>302</v>
      </c>
    </row>
    <row r="16" spans="1:19" s="323" customFormat="1" ht="18" customHeight="1" thickBot="1" x14ac:dyDescent="0.35">
      <c r="A16" s="315">
        <v>5</v>
      </c>
      <c r="B16" s="368" t="s">
        <v>199</v>
      </c>
      <c r="C16" s="324"/>
      <c r="D16" s="198" t="s">
        <v>159</v>
      </c>
      <c r="E16" s="369" t="s">
        <v>155</v>
      </c>
      <c r="F16" s="198" t="s">
        <v>157</v>
      </c>
      <c r="G16" s="315" t="s">
        <v>156</v>
      </c>
      <c r="H16" s="317" t="s">
        <v>167</v>
      </c>
      <c r="I16" s="80">
        <v>5</v>
      </c>
      <c r="J16" s="81">
        <v>3</v>
      </c>
      <c r="K16" s="82">
        <v>7</v>
      </c>
      <c r="L16" s="83">
        <f t="shared" si="0"/>
        <v>15</v>
      </c>
      <c r="M16" s="370">
        <v>50</v>
      </c>
      <c r="N16" s="371">
        <v>50</v>
      </c>
      <c r="O16" s="364">
        <f t="shared" si="1"/>
        <v>30</v>
      </c>
      <c r="P16" s="372"/>
      <c r="Q16" s="373">
        <v>30</v>
      </c>
      <c r="R16" s="375">
        <f t="shared" si="2"/>
        <v>75</v>
      </c>
      <c r="S16" s="441" t="s">
        <v>300</v>
      </c>
    </row>
    <row r="17" spans="1:19" s="323" customFormat="1" ht="18" customHeight="1" thickBot="1" x14ac:dyDescent="0.35">
      <c r="A17" s="315">
        <v>1</v>
      </c>
      <c r="B17" s="368" t="s">
        <v>193</v>
      </c>
      <c r="C17" s="324"/>
      <c r="D17" s="198" t="s">
        <v>159</v>
      </c>
      <c r="E17" s="369" t="s">
        <v>194</v>
      </c>
      <c r="F17" s="198" t="s">
        <v>157</v>
      </c>
      <c r="G17" s="315" t="s">
        <v>156</v>
      </c>
      <c r="H17" s="317" t="s">
        <v>177</v>
      </c>
      <c r="I17" s="80">
        <v>5</v>
      </c>
      <c r="J17" s="81">
        <v>3</v>
      </c>
      <c r="K17" s="82">
        <v>9</v>
      </c>
      <c r="L17" s="83">
        <f t="shared" si="0"/>
        <v>17</v>
      </c>
      <c r="M17" s="370">
        <v>50</v>
      </c>
      <c r="N17" s="371">
        <v>25</v>
      </c>
      <c r="O17" s="364">
        <f t="shared" si="1"/>
        <v>22.5</v>
      </c>
      <c r="P17" s="376"/>
      <c r="Q17" s="373">
        <v>34</v>
      </c>
      <c r="R17" s="375">
        <f t="shared" si="2"/>
        <v>73.5</v>
      </c>
      <c r="S17" s="441"/>
    </row>
    <row r="18" spans="1:19" s="323" customFormat="1" ht="18" customHeight="1" thickBot="1" x14ac:dyDescent="0.35">
      <c r="A18" s="315">
        <v>2</v>
      </c>
      <c r="B18" s="368" t="s">
        <v>195</v>
      </c>
      <c r="C18" s="324"/>
      <c r="D18" s="198" t="s">
        <v>163</v>
      </c>
      <c r="E18" s="369" t="s">
        <v>196</v>
      </c>
      <c r="F18" s="198" t="s">
        <v>157</v>
      </c>
      <c r="G18" s="315" t="s">
        <v>156</v>
      </c>
      <c r="H18" s="317" t="s">
        <v>177</v>
      </c>
      <c r="I18" s="80">
        <v>5</v>
      </c>
      <c r="J18" s="81">
        <v>3</v>
      </c>
      <c r="K18" s="82">
        <v>9</v>
      </c>
      <c r="L18" s="83">
        <f t="shared" si="0"/>
        <v>17</v>
      </c>
      <c r="M18" s="370">
        <v>50</v>
      </c>
      <c r="N18" s="371">
        <v>30</v>
      </c>
      <c r="O18" s="364">
        <f t="shared" si="1"/>
        <v>24</v>
      </c>
      <c r="P18" s="372"/>
      <c r="Q18" s="373">
        <v>31.5</v>
      </c>
      <c r="R18" s="374">
        <f t="shared" si="2"/>
        <v>72.5</v>
      </c>
      <c r="S18" s="441"/>
    </row>
    <row r="19" spans="1:19" s="323" customFormat="1" ht="18" customHeight="1" thickBot="1" x14ac:dyDescent="0.35">
      <c r="A19" s="315">
        <v>4</v>
      </c>
      <c r="B19" s="368" t="s">
        <v>200</v>
      </c>
      <c r="C19" s="324"/>
      <c r="D19" s="198" t="s">
        <v>163</v>
      </c>
      <c r="E19" s="369" t="s">
        <v>170</v>
      </c>
      <c r="F19" s="198" t="s">
        <v>157</v>
      </c>
      <c r="G19" s="315" t="s">
        <v>156</v>
      </c>
      <c r="H19" s="317" t="s">
        <v>192</v>
      </c>
      <c r="I19" s="80">
        <v>5</v>
      </c>
      <c r="J19" s="81">
        <v>3</v>
      </c>
      <c r="K19" s="82">
        <v>9</v>
      </c>
      <c r="L19" s="83">
        <f t="shared" si="0"/>
        <v>17</v>
      </c>
      <c r="M19" s="370">
        <v>0</v>
      </c>
      <c r="N19" s="371">
        <v>46</v>
      </c>
      <c r="O19" s="364">
        <f t="shared" si="1"/>
        <v>13.799999999999999</v>
      </c>
      <c r="P19" s="372"/>
      <c r="Q19" s="373">
        <v>23</v>
      </c>
      <c r="R19" s="375">
        <f t="shared" si="2"/>
        <v>53.8</v>
      </c>
      <c r="S19" s="441"/>
    </row>
    <row r="20" spans="1:19" s="323" customFormat="1" ht="18" customHeight="1" x14ac:dyDescent="0.3">
      <c r="A20" s="315">
        <v>7</v>
      </c>
      <c r="B20" s="368" t="s">
        <v>197</v>
      </c>
      <c r="C20" s="324"/>
      <c r="D20" s="198" t="s">
        <v>165</v>
      </c>
      <c r="E20" s="369" t="s">
        <v>155</v>
      </c>
      <c r="F20" s="198" t="s">
        <v>157</v>
      </c>
      <c r="G20" s="315" t="s">
        <v>156</v>
      </c>
      <c r="H20" s="317" t="s">
        <v>167</v>
      </c>
      <c r="I20" s="80">
        <v>3</v>
      </c>
      <c r="J20" s="81">
        <v>5</v>
      </c>
      <c r="K20" s="82">
        <v>8</v>
      </c>
      <c r="L20" s="83">
        <v>0</v>
      </c>
      <c r="M20" s="370">
        <v>0</v>
      </c>
      <c r="N20" s="371">
        <v>50</v>
      </c>
      <c r="O20" s="364">
        <f t="shared" si="1"/>
        <v>15</v>
      </c>
      <c r="P20" s="372"/>
      <c r="Q20" s="373">
        <v>29</v>
      </c>
      <c r="R20" s="375">
        <f t="shared" si="2"/>
        <v>44</v>
      </c>
      <c r="S20" s="441"/>
    </row>
    <row r="21" spans="1:19" x14ac:dyDescent="0.3">
      <c r="C21" s="58" t="s">
        <v>63</v>
      </c>
    </row>
    <row r="22" spans="1:19" x14ac:dyDescent="0.3">
      <c r="C22" s="58"/>
      <c r="M22" t="s">
        <v>64</v>
      </c>
    </row>
    <row r="24" spans="1:19" x14ac:dyDescent="0.3">
      <c r="D24" s="59" t="s">
        <v>65</v>
      </c>
      <c r="M24" s="58" t="s">
        <v>66</v>
      </c>
    </row>
    <row r="25" spans="1:19" x14ac:dyDescent="0.3">
      <c r="D25" s="95" t="s">
        <v>67</v>
      </c>
      <c r="E25" s="95" t="s">
        <v>68</v>
      </c>
      <c r="F25" s="95" t="s">
        <v>69</v>
      </c>
    </row>
    <row r="26" spans="1:19" ht="33.75" customHeight="1" x14ac:dyDescent="0.3">
      <c r="D26" s="96">
        <v>1</v>
      </c>
      <c r="E26" s="97" t="s">
        <v>70</v>
      </c>
      <c r="F26" s="96" t="s">
        <v>71</v>
      </c>
      <c r="M26" s="58" t="s">
        <v>72</v>
      </c>
    </row>
    <row r="27" spans="1:19" ht="27.75" customHeight="1" x14ac:dyDescent="0.3">
      <c r="D27" s="96">
        <v>2</v>
      </c>
      <c r="E27" s="97" t="s">
        <v>73</v>
      </c>
      <c r="F27" s="96" t="s">
        <v>71</v>
      </c>
    </row>
    <row r="28" spans="1:19" ht="53.25" customHeight="1" x14ac:dyDescent="0.3">
      <c r="D28" s="96">
        <v>3</v>
      </c>
      <c r="E28" s="97" t="s">
        <v>74</v>
      </c>
      <c r="F28" s="96" t="s">
        <v>75</v>
      </c>
      <c r="M28" s="58" t="s">
        <v>76</v>
      </c>
    </row>
    <row r="30" spans="1:19" x14ac:dyDescent="0.3">
      <c r="D30" s="59" t="s">
        <v>77</v>
      </c>
    </row>
    <row r="31" spans="1:19" x14ac:dyDescent="0.3">
      <c r="D31" s="95" t="s">
        <v>67</v>
      </c>
      <c r="E31" s="95" t="s">
        <v>68</v>
      </c>
      <c r="F31" s="95" t="s">
        <v>69</v>
      </c>
    </row>
    <row r="32" spans="1:19" ht="26.4" x14ac:dyDescent="0.3">
      <c r="D32" s="96">
        <v>1</v>
      </c>
      <c r="E32" s="97" t="s">
        <v>78</v>
      </c>
      <c r="F32" s="96" t="s">
        <v>79</v>
      </c>
    </row>
    <row r="33" spans="4:9" ht="26.4" x14ac:dyDescent="0.3">
      <c r="D33" s="96">
        <v>2</v>
      </c>
      <c r="E33" s="97" t="s">
        <v>80</v>
      </c>
      <c r="F33" s="96" t="s">
        <v>79</v>
      </c>
    </row>
    <row r="34" spans="4:9" ht="51" x14ac:dyDescent="0.3">
      <c r="D34" s="96">
        <v>3</v>
      </c>
      <c r="E34" s="97" t="s">
        <v>74</v>
      </c>
      <c r="F34" s="96" t="s">
        <v>81</v>
      </c>
    </row>
    <row r="36" spans="4:9" ht="15" thickBot="1" x14ac:dyDescent="0.35">
      <c r="D36" s="59" t="s">
        <v>82</v>
      </c>
    </row>
    <row r="37" spans="4:9" x14ac:dyDescent="0.3">
      <c r="D37" s="98" t="s">
        <v>67</v>
      </c>
      <c r="E37" s="246" t="s">
        <v>68</v>
      </c>
      <c r="F37" s="246"/>
      <c r="G37" s="246"/>
      <c r="H37" s="246"/>
      <c r="I37" s="99" t="s">
        <v>69</v>
      </c>
    </row>
    <row r="38" spans="4:9" ht="53.25" customHeight="1" x14ac:dyDescent="0.3">
      <c r="D38" s="100">
        <v>1</v>
      </c>
      <c r="E38" s="247" t="s">
        <v>83</v>
      </c>
      <c r="F38" s="247"/>
      <c r="G38" s="247"/>
      <c r="H38" s="247"/>
      <c r="I38" s="101" t="s">
        <v>79</v>
      </c>
    </row>
    <row r="39" spans="4:9" ht="60.75" customHeight="1" x14ac:dyDescent="0.3">
      <c r="D39" s="100">
        <v>2</v>
      </c>
      <c r="E39" s="247" t="s">
        <v>84</v>
      </c>
      <c r="F39" s="247"/>
      <c r="G39" s="247"/>
      <c r="H39" s="247"/>
      <c r="I39" s="101" t="s">
        <v>81</v>
      </c>
    </row>
    <row r="40" spans="4:9" ht="43.5" customHeight="1" thickBot="1" x14ac:dyDescent="0.35">
      <c r="D40" s="102">
        <v>3</v>
      </c>
      <c r="E40" s="238" t="s">
        <v>85</v>
      </c>
      <c r="F40" s="238"/>
      <c r="G40" s="238"/>
      <c r="H40" s="238"/>
      <c r="I40" s="103" t="s">
        <v>79</v>
      </c>
    </row>
  </sheetData>
  <sortState ref="A13:S19">
    <sortCondition descending="1" ref="R13:R19"/>
  </sortState>
  <mergeCells count="27">
    <mergeCell ref="L2:N2"/>
    <mergeCell ref="O2:Q2"/>
    <mergeCell ref="M3:N3"/>
    <mergeCell ref="O3:Q3"/>
    <mergeCell ref="M4:N4"/>
    <mergeCell ref="O4:Q4"/>
    <mergeCell ref="G11:G13"/>
    <mergeCell ref="I11:L11"/>
    <mergeCell ref="M11:P11"/>
    <mergeCell ref="Q11:Q12"/>
    <mergeCell ref="E38:H38"/>
    <mergeCell ref="E40:H40"/>
    <mergeCell ref="A9:S9"/>
    <mergeCell ref="A7:S7"/>
    <mergeCell ref="A6:S6"/>
    <mergeCell ref="R11:R13"/>
    <mergeCell ref="S11:S13"/>
    <mergeCell ref="I12:I13"/>
    <mergeCell ref="J12:J13"/>
    <mergeCell ref="E37:H37"/>
    <mergeCell ref="A11:A13"/>
    <mergeCell ref="B11:B13"/>
    <mergeCell ref="C11:C13"/>
    <mergeCell ref="D11:D13"/>
    <mergeCell ref="E11:E13"/>
    <mergeCell ref="E39:H39"/>
    <mergeCell ref="K12:K13"/>
  </mergeCells>
  <printOptions horizontalCentered="1"/>
  <pageMargins left="0.23622047244094491" right="0.23622047244094491" top="0.35433070866141736" bottom="0.92583333333333329" header="0.31496062992125984" footer="0.6875"/>
  <pageSetup paperSize="9" scale="73" orientation="landscape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  <colBreaks count="1" manualBreakCount="1">
    <brk id="17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C9" zoomScale="70" zoomScaleNormal="70" workbookViewId="0">
      <selection activeCell="C11" sqref="C11:C25"/>
    </sheetView>
  </sheetViews>
  <sheetFormatPr defaultRowHeight="14.4" x14ac:dyDescent="0.3"/>
  <cols>
    <col min="1" max="1" width="3.88671875" customWidth="1"/>
    <col min="2" max="2" width="11.5546875" customWidth="1"/>
    <col min="3" max="3" width="4.21875" customWidth="1"/>
    <col min="4" max="4" width="9.109375" customWidth="1"/>
    <col min="5" max="5" width="30.44140625" customWidth="1"/>
    <col min="6" max="6" width="13.109375" customWidth="1"/>
    <col min="7" max="7" width="10.33203125" customWidth="1"/>
    <col min="8" max="8" width="27.88671875" customWidth="1"/>
    <col min="9" max="11" width="8" customWidth="1"/>
    <col min="12" max="12" width="8.88671875" customWidth="1"/>
    <col min="13" max="14" width="8.6640625" customWidth="1"/>
    <col min="15" max="15" width="9.109375" customWidth="1"/>
    <col min="16" max="16" width="7.6640625" customWidth="1"/>
    <col min="17" max="17" width="9" customWidth="1"/>
    <col min="18" max="18" width="9.6640625" customWidth="1"/>
    <col min="19" max="19" width="18" bestFit="1" customWidth="1"/>
    <col min="20" max="20" width="5.6640625" customWidth="1"/>
    <col min="21" max="21" width="7.6640625" customWidth="1"/>
    <col min="22" max="22" width="4.33203125" customWidth="1"/>
  </cols>
  <sheetData>
    <row r="1" spans="1:20" x14ac:dyDescent="0.3">
      <c r="A1" s="58" t="s">
        <v>47</v>
      </c>
      <c r="D1" s="4"/>
      <c r="E1" s="4"/>
      <c r="F1" s="4"/>
      <c r="G1" s="4"/>
    </row>
    <row r="2" spans="1:20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7" t="s">
        <v>6</v>
      </c>
      <c r="M2" s="207"/>
      <c r="N2" s="207"/>
      <c r="O2" s="205" t="s">
        <v>168</v>
      </c>
      <c r="P2" s="205"/>
      <c r="Q2" s="205"/>
    </row>
    <row r="3" spans="1:20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205" t="s">
        <v>156</v>
      </c>
      <c r="P3" s="205"/>
      <c r="Q3" s="205"/>
    </row>
    <row r="4" spans="1:20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205" t="s">
        <v>303</v>
      </c>
      <c r="P4" s="205"/>
      <c r="Q4" s="205"/>
    </row>
    <row r="5" spans="1:20" x14ac:dyDescent="0.3">
      <c r="A5" s="59"/>
      <c r="B5" s="6"/>
      <c r="C5" s="6"/>
      <c r="D5" s="6"/>
      <c r="E5" s="47"/>
      <c r="F5" s="47"/>
      <c r="G5" s="47"/>
      <c r="H5" s="1"/>
      <c r="I5" s="1"/>
      <c r="J5" s="1"/>
      <c r="K5" s="1"/>
      <c r="M5" s="190"/>
      <c r="N5" s="190"/>
      <c r="O5" s="186"/>
      <c r="P5" s="186"/>
      <c r="Q5" s="186"/>
    </row>
    <row r="6" spans="1:20" x14ac:dyDescent="0.3">
      <c r="A6" s="204" t="s">
        <v>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20" x14ac:dyDescent="0.3">
      <c r="A7" s="204" t="s">
        <v>52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</row>
    <row r="8" spans="1:20" ht="9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20" ht="18" x14ac:dyDescent="0.35">
      <c r="A9" s="208" t="s">
        <v>24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</row>
    <row r="10" spans="1:20" ht="7.5" customHeight="1" thickBot="1" x14ac:dyDescent="0.35"/>
    <row r="11" spans="1:20" ht="16.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191"/>
      <c r="G11" s="201" t="s">
        <v>44</v>
      </c>
      <c r="H11" s="54"/>
      <c r="I11" s="248" t="s">
        <v>53</v>
      </c>
      <c r="J11" s="249"/>
      <c r="K11" s="249"/>
      <c r="L11" s="250"/>
      <c r="M11" s="251" t="s">
        <v>21</v>
      </c>
      <c r="N11" s="252"/>
      <c r="O11" s="252"/>
      <c r="P11" s="252"/>
      <c r="Q11" s="252"/>
      <c r="R11" s="253" t="s">
        <v>54</v>
      </c>
      <c r="S11" s="239" t="s">
        <v>55</v>
      </c>
      <c r="T11" s="442" t="s">
        <v>2</v>
      </c>
    </row>
    <row r="12" spans="1:20" ht="18" customHeight="1" x14ac:dyDescent="0.3">
      <c r="A12" s="210"/>
      <c r="B12" s="210"/>
      <c r="C12" s="202"/>
      <c r="D12" s="210"/>
      <c r="E12" s="262"/>
      <c r="F12" s="192" t="s">
        <v>45</v>
      </c>
      <c r="G12" s="202"/>
      <c r="H12" s="56" t="s">
        <v>46</v>
      </c>
      <c r="I12" s="242">
        <v>1</v>
      </c>
      <c r="J12" s="244">
        <v>2</v>
      </c>
      <c r="K12" s="244">
        <v>3</v>
      </c>
      <c r="L12" s="61" t="s">
        <v>56</v>
      </c>
      <c r="M12" s="62" t="s">
        <v>57</v>
      </c>
      <c r="N12" s="104" t="s">
        <v>58</v>
      </c>
      <c r="O12" s="63" t="s">
        <v>86</v>
      </c>
      <c r="P12" s="64" t="s">
        <v>56</v>
      </c>
      <c r="Q12" s="65" t="s">
        <v>59</v>
      </c>
      <c r="R12" s="254"/>
      <c r="S12" s="240"/>
      <c r="T12" s="449"/>
    </row>
    <row r="13" spans="1:20" ht="18" customHeight="1" thickBot="1" x14ac:dyDescent="0.35">
      <c r="A13" s="211"/>
      <c r="B13" s="211"/>
      <c r="C13" s="203"/>
      <c r="D13" s="211"/>
      <c r="E13" s="263"/>
      <c r="F13" s="193"/>
      <c r="G13" s="203"/>
      <c r="H13" s="57"/>
      <c r="I13" s="243"/>
      <c r="J13" s="245"/>
      <c r="K13" s="245"/>
      <c r="L13" s="66" t="s">
        <v>60</v>
      </c>
      <c r="M13" s="67" t="s">
        <v>60</v>
      </c>
      <c r="N13" s="105" t="s">
        <v>60</v>
      </c>
      <c r="O13" s="68" t="s">
        <v>60</v>
      </c>
      <c r="P13" s="69" t="s">
        <v>62</v>
      </c>
      <c r="Q13" s="50"/>
      <c r="R13" s="70" t="s">
        <v>61</v>
      </c>
      <c r="S13" s="240"/>
      <c r="T13" s="450"/>
    </row>
    <row r="14" spans="1:20" s="323" customFormat="1" ht="18" customHeight="1" x14ac:dyDescent="0.3">
      <c r="A14" s="318">
        <v>5</v>
      </c>
      <c r="B14" s="360" t="s">
        <v>185</v>
      </c>
      <c r="C14" s="349"/>
      <c r="D14" s="393" t="s">
        <v>165</v>
      </c>
      <c r="E14" s="361" t="s">
        <v>179</v>
      </c>
      <c r="F14" s="393" t="s">
        <v>157</v>
      </c>
      <c r="G14" s="318" t="s">
        <v>156</v>
      </c>
      <c r="H14" s="350" t="s">
        <v>180</v>
      </c>
      <c r="I14" s="73">
        <v>10</v>
      </c>
      <c r="J14" s="74">
        <v>10</v>
      </c>
      <c r="K14" s="75">
        <v>0</v>
      </c>
      <c r="L14" s="76">
        <f t="shared" ref="L14:L25" si="0">I14+J14+K14</f>
        <v>20</v>
      </c>
      <c r="M14" s="362">
        <v>3</v>
      </c>
      <c r="N14" s="377">
        <v>3</v>
      </c>
      <c r="O14" s="75">
        <v>2</v>
      </c>
      <c r="P14" s="378">
        <f t="shared" ref="P14:P25" si="1">(O14+M14+N14)*0.5</f>
        <v>4</v>
      </c>
      <c r="Q14" s="365"/>
      <c r="R14" s="366">
        <v>40</v>
      </c>
      <c r="S14" s="379">
        <f t="shared" ref="S14:S25" si="2">P14+R14+L14</f>
        <v>64</v>
      </c>
      <c r="T14" s="445" t="s">
        <v>301</v>
      </c>
    </row>
    <row r="15" spans="1:20" s="323" customFormat="1" ht="18" customHeight="1" x14ac:dyDescent="0.3">
      <c r="A15" s="315">
        <v>2</v>
      </c>
      <c r="B15" s="368" t="s">
        <v>178</v>
      </c>
      <c r="C15" s="324"/>
      <c r="D15" s="198" t="s">
        <v>163</v>
      </c>
      <c r="E15" s="369" t="s">
        <v>160</v>
      </c>
      <c r="F15" s="198" t="s">
        <v>157</v>
      </c>
      <c r="G15" s="315" t="s">
        <v>156</v>
      </c>
      <c r="H15" s="317" t="s">
        <v>177</v>
      </c>
      <c r="I15" s="80">
        <v>10</v>
      </c>
      <c r="J15" s="81">
        <v>8</v>
      </c>
      <c r="K15" s="82">
        <v>0</v>
      </c>
      <c r="L15" s="83">
        <f t="shared" si="0"/>
        <v>18</v>
      </c>
      <c r="M15" s="370">
        <v>4</v>
      </c>
      <c r="N15" s="380">
        <v>2</v>
      </c>
      <c r="O15" s="381">
        <v>4</v>
      </c>
      <c r="P15" s="378">
        <f t="shared" si="1"/>
        <v>5</v>
      </c>
      <c r="Q15" s="372"/>
      <c r="R15" s="373">
        <v>40</v>
      </c>
      <c r="S15" s="382">
        <f t="shared" si="2"/>
        <v>63</v>
      </c>
      <c r="T15" s="446" t="s">
        <v>302</v>
      </c>
    </row>
    <row r="16" spans="1:20" s="323" customFormat="1" ht="18" customHeight="1" x14ac:dyDescent="0.3">
      <c r="A16" s="315">
        <v>6</v>
      </c>
      <c r="B16" s="368" t="s">
        <v>187</v>
      </c>
      <c r="C16" s="324"/>
      <c r="D16" s="198" t="s">
        <v>165</v>
      </c>
      <c r="E16" s="369" t="s">
        <v>155</v>
      </c>
      <c r="F16" s="198" t="s">
        <v>157</v>
      </c>
      <c r="G16" s="315" t="s">
        <v>156</v>
      </c>
      <c r="H16" s="317" t="s">
        <v>186</v>
      </c>
      <c r="I16" s="80">
        <v>10</v>
      </c>
      <c r="J16" s="81">
        <v>10</v>
      </c>
      <c r="K16" s="82">
        <v>0</v>
      </c>
      <c r="L16" s="83">
        <f t="shared" si="0"/>
        <v>20</v>
      </c>
      <c r="M16" s="370">
        <v>4</v>
      </c>
      <c r="N16" s="380">
        <v>2</v>
      </c>
      <c r="O16" s="381">
        <v>3</v>
      </c>
      <c r="P16" s="378">
        <f t="shared" si="1"/>
        <v>4.5</v>
      </c>
      <c r="Q16" s="372"/>
      <c r="R16" s="373">
        <v>37</v>
      </c>
      <c r="S16" s="382">
        <f t="shared" si="2"/>
        <v>61.5</v>
      </c>
      <c r="T16" s="446" t="s">
        <v>300</v>
      </c>
    </row>
    <row r="17" spans="1:20" s="323" customFormat="1" ht="18" customHeight="1" x14ac:dyDescent="0.3">
      <c r="A17" s="315">
        <v>4</v>
      </c>
      <c r="B17" s="368" t="s">
        <v>184</v>
      </c>
      <c r="C17" s="324"/>
      <c r="D17" s="198" t="s">
        <v>158</v>
      </c>
      <c r="E17" s="369" t="s">
        <v>182</v>
      </c>
      <c r="F17" s="198" t="s">
        <v>157</v>
      </c>
      <c r="G17" s="315" t="s">
        <v>156</v>
      </c>
      <c r="H17" s="317" t="s">
        <v>183</v>
      </c>
      <c r="I17" s="80">
        <v>10</v>
      </c>
      <c r="J17" s="81">
        <v>10</v>
      </c>
      <c r="K17" s="82">
        <v>0</v>
      </c>
      <c r="L17" s="83">
        <f t="shared" si="0"/>
        <v>20</v>
      </c>
      <c r="M17" s="370">
        <v>1</v>
      </c>
      <c r="N17" s="380">
        <v>2</v>
      </c>
      <c r="O17" s="381">
        <v>3</v>
      </c>
      <c r="P17" s="378">
        <f t="shared" si="1"/>
        <v>3</v>
      </c>
      <c r="Q17" s="372"/>
      <c r="R17" s="373">
        <v>38</v>
      </c>
      <c r="S17" s="382">
        <f t="shared" si="2"/>
        <v>61</v>
      </c>
      <c r="T17" s="446"/>
    </row>
    <row r="18" spans="1:20" s="323" customFormat="1" ht="18" customHeight="1" x14ac:dyDescent="0.3">
      <c r="A18" s="315">
        <v>8</v>
      </c>
      <c r="B18" s="368" t="s">
        <v>189</v>
      </c>
      <c r="C18" s="324"/>
      <c r="D18" s="198" t="s">
        <v>165</v>
      </c>
      <c r="E18" s="369" t="s">
        <v>179</v>
      </c>
      <c r="F18" s="198" t="s">
        <v>157</v>
      </c>
      <c r="G18" s="315" t="s">
        <v>156</v>
      </c>
      <c r="H18" s="317" t="s">
        <v>180</v>
      </c>
      <c r="I18" s="80">
        <v>10</v>
      </c>
      <c r="J18" s="81">
        <v>10</v>
      </c>
      <c r="K18" s="82">
        <v>0</v>
      </c>
      <c r="L18" s="83">
        <f t="shared" si="0"/>
        <v>20</v>
      </c>
      <c r="M18" s="370">
        <v>1</v>
      </c>
      <c r="N18" s="380">
        <v>2</v>
      </c>
      <c r="O18" s="381">
        <v>3</v>
      </c>
      <c r="P18" s="378">
        <f t="shared" si="1"/>
        <v>3</v>
      </c>
      <c r="Q18" s="372"/>
      <c r="R18" s="373">
        <v>36</v>
      </c>
      <c r="S18" s="382">
        <f t="shared" si="2"/>
        <v>59</v>
      </c>
      <c r="T18" s="446"/>
    </row>
    <row r="19" spans="1:20" s="323" customFormat="1" ht="18" customHeight="1" x14ac:dyDescent="0.3">
      <c r="A19" s="315">
        <v>10</v>
      </c>
      <c r="B19" s="315">
        <v>40418</v>
      </c>
      <c r="C19" s="324"/>
      <c r="D19" s="198" t="s">
        <v>163</v>
      </c>
      <c r="E19" s="369" t="s">
        <v>160</v>
      </c>
      <c r="F19" s="198" t="s">
        <v>157</v>
      </c>
      <c r="G19" s="315" t="s">
        <v>156</v>
      </c>
      <c r="H19" s="317" t="s">
        <v>177</v>
      </c>
      <c r="I19" s="80">
        <v>10</v>
      </c>
      <c r="J19" s="81">
        <v>8</v>
      </c>
      <c r="K19" s="82">
        <v>0</v>
      </c>
      <c r="L19" s="83">
        <f t="shared" si="0"/>
        <v>18</v>
      </c>
      <c r="M19" s="370">
        <v>2</v>
      </c>
      <c r="N19" s="380">
        <v>4</v>
      </c>
      <c r="O19" s="381">
        <v>3</v>
      </c>
      <c r="P19" s="378">
        <f t="shared" si="1"/>
        <v>4.5</v>
      </c>
      <c r="Q19" s="372"/>
      <c r="R19" s="373">
        <v>36</v>
      </c>
      <c r="S19" s="382">
        <f t="shared" si="2"/>
        <v>58.5</v>
      </c>
      <c r="T19" s="446"/>
    </row>
    <row r="20" spans="1:20" s="323" customFormat="1" ht="18" customHeight="1" x14ac:dyDescent="0.3">
      <c r="A20" s="315">
        <v>11</v>
      </c>
      <c r="B20" s="315">
        <v>80075</v>
      </c>
      <c r="C20" s="339"/>
      <c r="D20" s="404" t="s">
        <v>159</v>
      </c>
      <c r="E20" s="383" t="s">
        <v>170</v>
      </c>
      <c r="F20" s="404" t="s">
        <v>157</v>
      </c>
      <c r="G20" s="406" t="s">
        <v>156</v>
      </c>
      <c r="H20" s="340" t="s">
        <v>192</v>
      </c>
      <c r="I20" s="80">
        <v>10</v>
      </c>
      <c r="J20" s="81">
        <v>9</v>
      </c>
      <c r="K20" s="82">
        <v>0</v>
      </c>
      <c r="L20" s="83">
        <f t="shared" si="0"/>
        <v>19</v>
      </c>
      <c r="M20" s="370">
        <v>3</v>
      </c>
      <c r="N20" s="380">
        <v>3</v>
      </c>
      <c r="O20" s="381">
        <v>2</v>
      </c>
      <c r="P20" s="378">
        <f t="shared" si="1"/>
        <v>4</v>
      </c>
      <c r="Q20" s="372"/>
      <c r="R20" s="373">
        <v>34</v>
      </c>
      <c r="S20" s="382">
        <f t="shared" si="2"/>
        <v>57</v>
      </c>
      <c r="T20" s="446"/>
    </row>
    <row r="21" spans="1:20" s="323" customFormat="1" ht="18" customHeight="1" x14ac:dyDescent="0.3">
      <c r="A21" s="315">
        <v>3</v>
      </c>
      <c r="B21" s="368" t="s">
        <v>181</v>
      </c>
      <c r="C21" s="324"/>
      <c r="D21" s="198" t="s">
        <v>165</v>
      </c>
      <c r="E21" s="369" t="s">
        <v>179</v>
      </c>
      <c r="F21" s="198" t="s">
        <v>157</v>
      </c>
      <c r="G21" s="315" t="s">
        <v>156</v>
      </c>
      <c r="H21" s="317" t="s">
        <v>180</v>
      </c>
      <c r="I21" s="80">
        <v>10</v>
      </c>
      <c r="J21" s="81">
        <v>9</v>
      </c>
      <c r="K21" s="82">
        <v>0</v>
      </c>
      <c r="L21" s="83">
        <f t="shared" si="0"/>
        <v>19</v>
      </c>
      <c r="M21" s="370">
        <v>2</v>
      </c>
      <c r="N21" s="380">
        <v>1</v>
      </c>
      <c r="O21" s="381">
        <v>2</v>
      </c>
      <c r="P21" s="378">
        <f t="shared" si="1"/>
        <v>2.5</v>
      </c>
      <c r="Q21" s="372"/>
      <c r="R21" s="373">
        <v>31</v>
      </c>
      <c r="S21" s="382">
        <f t="shared" si="2"/>
        <v>52.5</v>
      </c>
      <c r="T21" s="446"/>
    </row>
    <row r="22" spans="1:20" s="323" customFormat="1" ht="18" customHeight="1" x14ac:dyDescent="0.3">
      <c r="A22" s="327">
        <v>7</v>
      </c>
      <c r="B22" s="384" t="s">
        <v>188</v>
      </c>
      <c r="C22" s="343"/>
      <c r="D22" s="405" t="s">
        <v>159</v>
      </c>
      <c r="E22" s="385" t="s">
        <v>160</v>
      </c>
      <c r="F22" s="405" t="s">
        <v>157</v>
      </c>
      <c r="G22" s="327" t="s">
        <v>156</v>
      </c>
      <c r="H22" s="344" t="s">
        <v>177</v>
      </c>
      <c r="I22" s="194">
        <v>10</v>
      </c>
      <c r="J22" s="195">
        <v>9</v>
      </c>
      <c r="K22" s="196">
        <v>0</v>
      </c>
      <c r="L22" s="197">
        <f t="shared" si="0"/>
        <v>19</v>
      </c>
      <c r="M22" s="386">
        <v>4</v>
      </c>
      <c r="N22" s="336">
        <v>8</v>
      </c>
      <c r="O22" s="387">
        <v>3</v>
      </c>
      <c r="P22" s="388">
        <f t="shared" si="1"/>
        <v>7.5</v>
      </c>
      <c r="Q22" s="389"/>
      <c r="R22" s="390">
        <v>25</v>
      </c>
      <c r="S22" s="391">
        <f t="shared" si="2"/>
        <v>51.5</v>
      </c>
      <c r="T22" s="447"/>
    </row>
    <row r="23" spans="1:20" s="323" customFormat="1" ht="18" customHeight="1" x14ac:dyDescent="0.3">
      <c r="A23" s="315">
        <v>12</v>
      </c>
      <c r="B23" s="315">
        <v>80748</v>
      </c>
      <c r="C23" s="339"/>
      <c r="D23" s="404" t="s">
        <v>163</v>
      </c>
      <c r="E23" s="383" t="s">
        <v>170</v>
      </c>
      <c r="F23" s="404" t="s">
        <v>157</v>
      </c>
      <c r="G23" s="406" t="s">
        <v>156</v>
      </c>
      <c r="H23" s="340" t="s">
        <v>172</v>
      </c>
      <c r="I23" s="80">
        <v>9</v>
      </c>
      <c r="J23" s="81">
        <v>8</v>
      </c>
      <c r="K23" s="82">
        <v>0</v>
      </c>
      <c r="L23" s="83">
        <f t="shared" si="0"/>
        <v>17</v>
      </c>
      <c r="M23" s="376">
        <v>4</v>
      </c>
      <c r="N23" s="392">
        <v>4</v>
      </c>
      <c r="O23" s="82">
        <v>5</v>
      </c>
      <c r="P23" s="378">
        <f t="shared" si="1"/>
        <v>6.5</v>
      </c>
      <c r="Q23" s="372"/>
      <c r="R23" s="83">
        <v>27</v>
      </c>
      <c r="S23" s="382">
        <f t="shared" si="2"/>
        <v>50.5</v>
      </c>
      <c r="T23" s="446"/>
    </row>
    <row r="24" spans="1:20" s="323" customFormat="1" ht="18" customHeight="1" x14ac:dyDescent="0.3">
      <c r="A24" s="198">
        <v>1</v>
      </c>
      <c r="B24" s="313" t="s">
        <v>175</v>
      </c>
      <c r="C24" s="324"/>
      <c r="D24" s="198" t="s">
        <v>159</v>
      </c>
      <c r="E24" s="324" t="s">
        <v>174</v>
      </c>
      <c r="F24" s="198" t="s">
        <v>157</v>
      </c>
      <c r="G24" s="198" t="s">
        <v>156</v>
      </c>
      <c r="H24" s="324" t="s">
        <v>176</v>
      </c>
      <c r="I24" s="198">
        <v>10</v>
      </c>
      <c r="J24" s="198">
        <v>10</v>
      </c>
      <c r="K24" s="198">
        <v>0</v>
      </c>
      <c r="L24" s="83">
        <f t="shared" si="0"/>
        <v>20</v>
      </c>
      <c r="M24" s="198">
        <v>2</v>
      </c>
      <c r="N24" s="198">
        <v>1</v>
      </c>
      <c r="O24" s="198">
        <v>1</v>
      </c>
      <c r="P24" s="378">
        <f t="shared" si="1"/>
        <v>2</v>
      </c>
      <c r="Q24" s="198"/>
      <c r="R24" s="83">
        <v>27</v>
      </c>
      <c r="S24" s="382">
        <f t="shared" si="2"/>
        <v>49</v>
      </c>
      <c r="T24" s="448"/>
    </row>
    <row r="25" spans="1:20" s="323" customFormat="1" ht="18" customHeight="1" x14ac:dyDescent="0.3">
      <c r="A25" s="198">
        <v>9</v>
      </c>
      <c r="B25" s="313" t="s">
        <v>191</v>
      </c>
      <c r="C25" s="324"/>
      <c r="D25" s="198" t="s">
        <v>165</v>
      </c>
      <c r="E25" s="324" t="s">
        <v>182</v>
      </c>
      <c r="F25" s="198" t="s">
        <v>157</v>
      </c>
      <c r="G25" s="198" t="s">
        <v>156</v>
      </c>
      <c r="H25" s="324" t="s">
        <v>190</v>
      </c>
      <c r="I25" s="198">
        <v>10</v>
      </c>
      <c r="J25" s="198">
        <v>10</v>
      </c>
      <c r="K25" s="198">
        <v>0</v>
      </c>
      <c r="L25" s="83">
        <f t="shared" si="0"/>
        <v>20</v>
      </c>
      <c r="M25" s="198">
        <v>0</v>
      </c>
      <c r="N25" s="198">
        <v>1</v>
      </c>
      <c r="O25" s="198">
        <v>8</v>
      </c>
      <c r="P25" s="378">
        <f t="shared" si="1"/>
        <v>4.5</v>
      </c>
      <c r="Q25" s="324"/>
      <c r="R25" s="83">
        <v>17</v>
      </c>
      <c r="S25" s="382">
        <f t="shared" si="2"/>
        <v>41.5</v>
      </c>
      <c r="T25" s="448"/>
    </row>
    <row r="26" spans="1:20" x14ac:dyDescent="0.3">
      <c r="C26" s="58" t="s">
        <v>63</v>
      </c>
    </row>
    <row r="27" spans="1:20" x14ac:dyDescent="0.3">
      <c r="C27" s="58"/>
      <c r="M27" t="s">
        <v>64</v>
      </c>
    </row>
    <row r="29" spans="1:20" ht="15" thickBot="1" x14ac:dyDescent="0.35">
      <c r="D29" s="59" t="s">
        <v>65</v>
      </c>
      <c r="M29" s="58" t="s">
        <v>66</v>
      </c>
      <c r="N29" s="58"/>
    </row>
    <row r="30" spans="1:20" x14ac:dyDescent="0.3">
      <c r="D30" s="108" t="s">
        <v>67</v>
      </c>
      <c r="E30" s="261" t="s">
        <v>68</v>
      </c>
      <c r="F30" s="261"/>
      <c r="G30" s="261"/>
      <c r="H30" s="109" t="s">
        <v>69</v>
      </c>
    </row>
    <row r="31" spans="1:20" ht="39" customHeight="1" x14ac:dyDescent="0.3">
      <c r="D31" s="100">
        <v>1</v>
      </c>
      <c r="E31" s="247" t="s">
        <v>87</v>
      </c>
      <c r="F31" s="247"/>
      <c r="G31" s="247"/>
      <c r="H31" s="101" t="s">
        <v>75</v>
      </c>
      <c r="M31" s="58" t="s">
        <v>72</v>
      </c>
      <c r="N31" s="58"/>
    </row>
    <row r="32" spans="1:20" ht="45" customHeight="1" thickBot="1" x14ac:dyDescent="0.3">
      <c r="D32" s="102">
        <v>2</v>
      </c>
      <c r="E32" s="238" t="s">
        <v>74</v>
      </c>
      <c r="F32" s="238"/>
      <c r="G32" s="238"/>
      <c r="H32" s="103" t="s">
        <v>75</v>
      </c>
      <c r="M32" s="58" t="s">
        <v>76</v>
      </c>
      <c r="N32" s="58"/>
    </row>
    <row r="34" spans="4:9" ht="15" thickBot="1" x14ac:dyDescent="0.35">
      <c r="D34" s="59" t="s">
        <v>77</v>
      </c>
    </row>
    <row r="35" spans="4:9" x14ac:dyDescent="0.3">
      <c r="D35" s="108" t="s">
        <v>67</v>
      </c>
      <c r="E35" s="261" t="s">
        <v>68</v>
      </c>
      <c r="F35" s="261"/>
      <c r="G35" s="261"/>
      <c r="H35" s="109" t="s">
        <v>69</v>
      </c>
    </row>
    <row r="36" spans="4:9" ht="40.5" customHeight="1" x14ac:dyDescent="0.3">
      <c r="D36" s="100">
        <v>1</v>
      </c>
      <c r="E36" s="247" t="s">
        <v>88</v>
      </c>
      <c r="F36" s="247"/>
      <c r="G36" s="247"/>
      <c r="H36" s="101" t="s">
        <v>75</v>
      </c>
    </row>
    <row r="37" spans="4:9" ht="38.25" customHeight="1" thickBot="1" x14ac:dyDescent="0.35">
      <c r="D37" s="102">
        <v>2</v>
      </c>
      <c r="E37" s="238" t="s">
        <v>74</v>
      </c>
      <c r="F37" s="238"/>
      <c r="G37" s="238"/>
      <c r="H37" s="103" t="s">
        <v>75</v>
      </c>
    </row>
    <row r="38" spans="4:9" ht="18.75" customHeight="1" x14ac:dyDescent="0.3">
      <c r="D38" s="110"/>
      <c r="E38" s="111"/>
      <c r="F38" s="111"/>
      <c r="G38" s="111"/>
      <c r="H38" s="110"/>
    </row>
    <row r="39" spans="4:9" ht="15" thickBot="1" x14ac:dyDescent="0.35">
      <c r="D39" s="59" t="s">
        <v>82</v>
      </c>
    </row>
    <row r="40" spans="4:9" x14ac:dyDescent="0.3">
      <c r="D40" s="98" t="s">
        <v>67</v>
      </c>
      <c r="E40" s="255" t="s">
        <v>68</v>
      </c>
      <c r="F40" s="256"/>
      <c r="G40" s="256"/>
      <c r="H40" s="257"/>
      <c r="I40" s="99" t="s">
        <v>69</v>
      </c>
    </row>
    <row r="41" spans="4:9" ht="30.75" customHeight="1" x14ac:dyDescent="0.3">
      <c r="D41" s="100">
        <v>1</v>
      </c>
      <c r="E41" s="258" t="s">
        <v>89</v>
      </c>
      <c r="F41" s="259"/>
      <c r="G41" s="259"/>
      <c r="H41" s="260"/>
      <c r="I41" s="101" t="s">
        <v>79</v>
      </c>
    </row>
    <row r="42" spans="4:9" ht="33" customHeight="1" x14ac:dyDescent="0.3">
      <c r="D42" s="100">
        <v>2</v>
      </c>
      <c r="E42" s="258" t="s">
        <v>90</v>
      </c>
      <c r="F42" s="259"/>
      <c r="G42" s="259"/>
      <c r="H42" s="260"/>
      <c r="I42" s="101" t="s">
        <v>79</v>
      </c>
    </row>
    <row r="43" spans="4:9" ht="36.75" customHeight="1" thickBot="1" x14ac:dyDescent="0.35">
      <c r="D43" s="102">
        <v>3</v>
      </c>
      <c r="E43" s="264" t="s">
        <v>91</v>
      </c>
      <c r="F43" s="265"/>
      <c r="G43" s="265"/>
      <c r="H43" s="266"/>
      <c r="I43" s="103" t="s">
        <v>81</v>
      </c>
    </row>
  </sheetData>
  <sortState ref="A13:T24">
    <sortCondition descending="1" ref="S13:S24"/>
  </sortState>
  <mergeCells count="33">
    <mergeCell ref="L2:N2"/>
    <mergeCell ref="O2:Q2"/>
    <mergeCell ref="M3:N3"/>
    <mergeCell ref="O3:Q3"/>
    <mergeCell ref="M4:N4"/>
    <mergeCell ref="O4:Q4"/>
    <mergeCell ref="E42:H42"/>
    <mergeCell ref="E43:H43"/>
    <mergeCell ref="A9:S9"/>
    <mergeCell ref="A6:S6"/>
    <mergeCell ref="A7:S7"/>
    <mergeCell ref="M11:Q11"/>
    <mergeCell ref="R11:R12"/>
    <mergeCell ref="E37:G37"/>
    <mergeCell ref="S11:S13"/>
    <mergeCell ref="I12:I13"/>
    <mergeCell ref="G11:G13"/>
    <mergeCell ref="I11:L11"/>
    <mergeCell ref="A11:A13"/>
    <mergeCell ref="B11:B13"/>
    <mergeCell ref="C11:C13"/>
    <mergeCell ref="D11:D13"/>
    <mergeCell ref="E40:H40"/>
    <mergeCell ref="E41:H41"/>
    <mergeCell ref="T11:T13"/>
    <mergeCell ref="E30:G30"/>
    <mergeCell ref="E31:G31"/>
    <mergeCell ref="E32:G32"/>
    <mergeCell ref="E35:G35"/>
    <mergeCell ref="E36:G36"/>
    <mergeCell ref="J12:J13"/>
    <mergeCell ref="K12:K13"/>
    <mergeCell ref="E11:E13"/>
  </mergeCells>
  <printOptions horizontalCentered="1"/>
  <pageMargins left="0.23622047244094491" right="0.23622047244094491" top="0.35433070866141736" bottom="0.92583333333333329" header="0.31496062992125984" footer="0.6875"/>
  <pageSetup paperSize="9" scale="73" orientation="landscape" horizontalDpi="0" verticalDpi="0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  <colBreaks count="1" manualBreakCount="1">
    <brk id="17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7" zoomScale="70" zoomScaleNormal="70" workbookViewId="0">
      <selection activeCell="F11" sqref="F11:F23"/>
    </sheetView>
  </sheetViews>
  <sheetFormatPr defaultRowHeight="14.4" x14ac:dyDescent="0.3"/>
  <cols>
    <col min="1" max="1" width="5.44140625" customWidth="1"/>
    <col min="2" max="2" width="11" customWidth="1"/>
    <col min="3" max="3" width="3.88671875" customWidth="1"/>
    <col min="4" max="4" width="8.6640625" customWidth="1"/>
    <col min="5" max="5" width="24" customWidth="1"/>
    <col min="6" max="6" width="12.109375" customWidth="1"/>
    <col min="7" max="7" width="9.77734375" customWidth="1"/>
    <col min="8" max="8" width="19.6640625" customWidth="1"/>
    <col min="9" max="9" width="17.6640625" customWidth="1"/>
    <col min="10" max="11" width="8.109375" customWidth="1"/>
    <col min="12" max="13" width="8.6640625" customWidth="1"/>
    <col min="14" max="14" width="9.77734375" customWidth="1"/>
    <col min="15" max="15" width="9.6640625" customWidth="1"/>
    <col min="16" max="16" width="5.6640625" customWidth="1"/>
    <col min="17" max="17" width="10.77734375" customWidth="1"/>
    <col min="18" max="18" width="6.6640625" customWidth="1"/>
    <col min="19" max="20" width="5.6640625" customWidth="1"/>
    <col min="21" max="21" width="7.6640625" customWidth="1"/>
    <col min="22" max="22" width="4.33203125" customWidth="1"/>
  </cols>
  <sheetData>
    <row r="1" spans="1:17" x14ac:dyDescent="0.3">
      <c r="A1" s="58" t="s">
        <v>47</v>
      </c>
      <c r="D1" s="4"/>
      <c r="E1" s="4"/>
      <c r="F1" s="4"/>
      <c r="G1" s="4"/>
    </row>
    <row r="2" spans="1:17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6" t="s">
        <v>6</v>
      </c>
      <c r="M2" s="206"/>
      <c r="N2" s="206"/>
      <c r="O2" s="304" t="s">
        <v>168</v>
      </c>
      <c r="P2" s="304"/>
      <c r="Q2" s="304"/>
    </row>
    <row r="3" spans="1:17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304" t="s">
        <v>156</v>
      </c>
      <c r="P3" s="304"/>
      <c r="Q3" s="304"/>
    </row>
    <row r="4" spans="1:17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304" t="s">
        <v>303</v>
      </c>
      <c r="P4" s="304"/>
      <c r="Q4" s="304"/>
    </row>
    <row r="5" spans="1:17" x14ac:dyDescent="0.3">
      <c r="A5" s="59"/>
      <c r="B5" s="6"/>
      <c r="C5" s="6"/>
      <c r="D5" s="6"/>
      <c r="E5" s="47"/>
      <c r="F5" s="47"/>
      <c r="G5" s="47"/>
      <c r="H5" s="1"/>
      <c r="I5" s="1"/>
      <c r="J5" s="1"/>
      <c r="K5" s="1"/>
      <c r="M5" s="190"/>
      <c r="N5" s="190"/>
      <c r="O5" s="305"/>
      <c r="P5" s="305"/>
      <c r="Q5" s="305"/>
    </row>
    <row r="6" spans="1:17" x14ac:dyDescent="0.3">
      <c r="A6" s="204" t="s">
        <v>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60"/>
    </row>
    <row r="7" spans="1:17" x14ac:dyDescent="0.3">
      <c r="A7" s="204" t="s">
        <v>52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60"/>
    </row>
    <row r="8" spans="1:17" ht="8.25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7" ht="18" x14ac:dyDescent="0.35">
      <c r="A9" s="208" t="s">
        <v>25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7" ht="7.5" customHeight="1" thickBot="1" x14ac:dyDescent="0.35"/>
    <row r="11" spans="1:17" ht="16.5" customHeight="1" thickBot="1" x14ac:dyDescent="0.35">
      <c r="A11" s="209" t="s">
        <v>40</v>
      </c>
      <c r="B11" s="209" t="s">
        <v>41</v>
      </c>
      <c r="C11" s="201"/>
      <c r="D11" s="209" t="s">
        <v>42</v>
      </c>
      <c r="E11" s="201" t="s">
        <v>43</v>
      </c>
      <c r="F11" s="53"/>
      <c r="G11" s="201" t="s">
        <v>44</v>
      </c>
      <c r="H11" s="54"/>
      <c r="I11" s="112" t="s">
        <v>53</v>
      </c>
      <c r="J11" s="251" t="s">
        <v>21</v>
      </c>
      <c r="K11" s="252"/>
      <c r="L11" s="252"/>
      <c r="M11" s="252"/>
      <c r="N11" s="253" t="s">
        <v>54</v>
      </c>
      <c r="O11" s="239" t="s">
        <v>55</v>
      </c>
      <c r="P11" s="442" t="s">
        <v>2</v>
      </c>
    </row>
    <row r="12" spans="1:17" ht="18" customHeight="1" x14ac:dyDescent="0.3">
      <c r="A12" s="210"/>
      <c r="B12" s="210"/>
      <c r="C12" s="202"/>
      <c r="D12" s="210"/>
      <c r="E12" s="262"/>
      <c r="F12" s="55" t="s">
        <v>45</v>
      </c>
      <c r="G12" s="202"/>
      <c r="H12" s="56" t="s">
        <v>46</v>
      </c>
      <c r="I12" s="61" t="s">
        <v>56</v>
      </c>
      <c r="J12" s="62" t="s">
        <v>57</v>
      </c>
      <c r="K12" s="63" t="s">
        <v>58</v>
      </c>
      <c r="L12" s="64" t="s">
        <v>56</v>
      </c>
      <c r="M12" s="65" t="s">
        <v>59</v>
      </c>
      <c r="N12" s="254"/>
      <c r="O12" s="240"/>
      <c r="P12" s="443"/>
    </row>
    <row r="13" spans="1:17" ht="18" customHeight="1" thickBot="1" x14ac:dyDescent="0.35">
      <c r="A13" s="211"/>
      <c r="B13" s="211"/>
      <c r="C13" s="203"/>
      <c r="D13" s="211"/>
      <c r="E13" s="263"/>
      <c r="F13" s="193"/>
      <c r="G13" s="203"/>
      <c r="H13" s="57"/>
      <c r="I13" s="66" t="s">
        <v>60</v>
      </c>
      <c r="J13" s="67" t="s">
        <v>92</v>
      </c>
      <c r="K13" s="68" t="s">
        <v>92</v>
      </c>
      <c r="L13" s="69" t="s">
        <v>62</v>
      </c>
      <c r="M13" s="50"/>
      <c r="N13" s="70" t="s">
        <v>61</v>
      </c>
      <c r="O13" s="240"/>
      <c r="P13" s="444"/>
    </row>
    <row r="14" spans="1:17" s="323" customFormat="1" ht="18" customHeight="1" x14ac:dyDescent="0.3">
      <c r="A14" s="318">
        <v>1</v>
      </c>
      <c r="B14" s="318">
        <v>100877</v>
      </c>
      <c r="C14" s="349"/>
      <c r="D14" s="393" t="s">
        <v>158</v>
      </c>
      <c r="E14" s="361" t="s">
        <v>155</v>
      </c>
      <c r="F14" s="393" t="s">
        <v>157</v>
      </c>
      <c r="G14" s="350" t="s">
        <v>156</v>
      </c>
      <c r="H14" s="350" t="s">
        <v>162</v>
      </c>
      <c r="I14" s="76">
        <v>20</v>
      </c>
      <c r="J14" s="362">
        <v>14</v>
      </c>
      <c r="K14" s="363">
        <v>14</v>
      </c>
      <c r="L14" s="394">
        <f>(K14+J14)</f>
        <v>28</v>
      </c>
      <c r="M14" s="370"/>
      <c r="N14" s="366">
        <v>35</v>
      </c>
      <c r="O14" s="367">
        <f>L14+N14+I14</f>
        <v>83</v>
      </c>
      <c r="P14" s="440" t="s">
        <v>301</v>
      </c>
    </row>
    <row r="15" spans="1:17" s="323" customFormat="1" ht="18" customHeight="1" x14ac:dyDescent="0.3">
      <c r="A15" s="315">
        <v>2</v>
      </c>
      <c r="B15" s="315">
        <v>100845</v>
      </c>
      <c r="C15" s="324"/>
      <c r="D15" s="198" t="s">
        <v>159</v>
      </c>
      <c r="E15" s="369" t="s">
        <v>155</v>
      </c>
      <c r="F15" s="198" t="s">
        <v>157</v>
      </c>
      <c r="G15" s="317" t="s">
        <v>156</v>
      </c>
      <c r="H15" s="317" t="s">
        <v>162</v>
      </c>
      <c r="I15" s="83">
        <v>20</v>
      </c>
      <c r="J15" s="370">
        <v>14</v>
      </c>
      <c r="K15" s="371">
        <v>13</v>
      </c>
      <c r="L15" s="394">
        <f>(K15+J15)</f>
        <v>27</v>
      </c>
      <c r="M15" s="372"/>
      <c r="N15" s="373">
        <v>31</v>
      </c>
      <c r="O15" s="375">
        <f>L15+N15+I15</f>
        <v>78</v>
      </c>
      <c r="P15" s="441" t="s">
        <v>302</v>
      </c>
    </row>
    <row r="16" spans="1:17" s="323" customFormat="1" ht="18" customHeight="1" x14ac:dyDescent="0.3">
      <c r="A16" s="315">
        <v>3</v>
      </c>
      <c r="B16" s="368" t="s">
        <v>164</v>
      </c>
      <c r="C16" s="324"/>
      <c r="D16" s="198" t="s">
        <v>163</v>
      </c>
      <c r="E16" s="369" t="s">
        <v>160</v>
      </c>
      <c r="F16" s="198" t="s">
        <v>157</v>
      </c>
      <c r="G16" s="317" t="s">
        <v>156</v>
      </c>
      <c r="H16" s="317" t="s">
        <v>161</v>
      </c>
      <c r="I16" s="83">
        <v>20</v>
      </c>
      <c r="J16" s="370">
        <v>6</v>
      </c>
      <c r="K16" s="371">
        <v>6</v>
      </c>
      <c r="L16" s="394">
        <f>(K16+J16)</f>
        <v>12</v>
      </c>
      <c r="M16" s="372"/>
      <c r="N16" s="373">
        <v>28.5</v>
      </c>
      <c r="O16" s="374">
        <f>L16+N16+I16</f>
        <v>60.5</v>
      </c>
      <c r="P16" s="441"/>
    </row>
    <row r="17" spans="1:16" s="323" customFormat="1" ht="18" customHeight="1" x14ac:dyDescent="0.3">
      <c r="A17" s="315">
        <v>4</v>
      </c>
      <c r="B17" s="315"/>
      <c r="C17" s="324"/>
      <c r="D17" s="324"/>
      <c r="E17" s="369"/>
      <c r="F17" s="198"/>
      <c r="G17" s="317"/>
      <c r="H17" s="317"/>
      <c r="I17" s="83">
        <v>0</v>
      </c>
      <c r="J17" s="370">
        <v>0</v>
      </c>
      <c r="K17" s="371">
        <v>0</v>
      </c>
      <c r="L17" s="394">
        <f t="shared" ref="L17:L22" si="0">(K17+J17)</f>
        <v>0</v>
      </c>
      <c r="M17" s="372"/>
      <c r="N17" s="373">
        <v>0</v>
      </c>
      <c r="O17" s="375">
        <f t="shared" ref="O17:O23" si="1">L17+N17+I17</f>
        <v>0</v>
      </c>
      <c r="P17" s="441"/>
    </row>
    <row r="18" spans="1:16" s="323" customFormat="1" ht="18" customHeight="1" x14ac:dyDescent="0.3">
      <c r="A18" s="315">
        <v>5</v>
      </c>
      <c r="B18" s="315"/>
      <c r="C18" s="324"/>
      <c r="D18" s="324"/>
      <c r="E18" s="369"/>
      <c r="F18" s="198"/>
      <c r="G18" s="317"/>
      <c r="H18" s="317"/>
      <c r="I18" s="83">
        <v>0</v>
      </c>
      <c r="J18" s="370">
        <v>0</v>
      </c>
      <c r="K18" s="371">
        <v>0</v>
      </c>
      <c r="L18" s="394">
        <f t="shared" si="0"/>
        <v>0</v>
      </c>
      <c r="M18" s="372"/>
      <c r="N18" s="373">
        <v>0</v>
      </c>
      <c r="O18" s="375">
        <f t="shared" si="1"/>
        <v>0</v>
      </c>
      <c r="P18" s="441"/>
    </row>
    <row r="19" spans="1:16" s="323" customFormat="1" ht="18" customHeight="1" x14ac:dyDescent="0.3">
      <c r="A19" s="315">
        <v>6</v>
      </c>
      <c r="B19" s="315"/>
      <c r="C19" s="324"/>
      <c r="D19" s="324"/>
      <c r="E19" s="369"/>
      <c r="F19" s="198"/>
      <c r="G19" s="317"/>
      <c r="H19" s="317"/>
      <c r="I19" s="83">
        <v>0</v>
      </c>
      <c r="J19" s="370">
        <v>0</v>
      </c>
      <c r="K19" s="371">
        <v>0</v>
      </c>
      <c r="L19" s="394">
        <f t="shared" si="0"/>
        <v>0</v>
      </c>
      <c r="M19" s="372"/>
      <c r="N19" s="373">
        <v>0</v>
      </c>
      <c r="O19" s="375">
        <f t="shared" si="1"/>
        <v>0</v>
      </c>
      <c r="P19" s="441"/>
    </row>
    <row r="20" spans="1:16" s="323" customFormat="1" ht="18" customHeight="1" x14ac:dyDescent="0.3">
      <c r="A20" s="315">
        <v>7</v>
      </c>
      <c r="B20" s="315"/>
      <c r="C20" s="324"/>
      <c r="D20" s="324"/>
      <c r="E20" s="369"/>
      <c r="F20" s="198"/>
      <c r="G20" s="317"/>
      <c r="H20" s="317"/>
      <c r="I20" s="83">
        <v>0</v>
      </c>
      <c r="J20" s="370">
        <v>0</v>
      </c>
      <c r="K20" s="371">
        <v>0</v>
      </c>
      <c r="L20" s="394">
        <f t="shared" si="0"/>
        <v>0</v>
      </c>
      <c r="M20" s="372"/>
      <c r="N20" s="373">
        <v>0</v>
      </c>
      <c r="O20" s="375">
        <f t="shared" si="1"/>
        <v>0</v>
      </c>
      <c r="P20" s="441"/>
    </row>
    <row r="21" spans="1:16" s="323" customFormat="1" ht="18" customHeight="1" x14ac:dyDescent="0.3">
      <c r="A21" s="315">
        <v>8</v>
      </c>
      <c r="B21" s="315"/>
      <c r="C21" s="324"/>
      <c r="D21" s="324"/>
      <c r="E21" s="369"/>
      <c r="F21" s="198"/>
      <c r="G21" s="317"/>
      <c r="H21" s="317"/>
      <c r="I21" s="83">
        <v>0</v>
      </c>
      <c r="J21" s="370">
        <v>0</v>
      </c>
      <c r="K21" s="371">
        <v>0</v>
      </c>
      <c r="L21" s="394">
        <f t="shared" si="0"/>
        <v>0</v>
      </c>
      <c r="M21" s="372"/>
      <c r="N21" s="373">
        <v>0</v>
      </c>
      <c r="O21" s="375">
        <f t="shared" si="1"/>
        <v>0</v>
      </c>
      <c r="P21" s="441"/>
    </row>
    <row r="22" spans="1:16" s="323" customFormat="1" ht="18" customHeight="1" x14ac:dyDescent="0.3">
      <c r="A22" s="315">
        <v>9</v>
      </c>
      <c r="B22" s="315"/>
      <c r="C22" s="324"/>
      <c r="D22" s="324"/>
      <c r="E22" s="369"/>
      <c r="F22" s="198"/>
      <c r="G22" s="317"/>
      <c r="H22" s="317"/>
      <c r="I22" s="83">
        <v>0</v>
      </c>
      <c r="J22" s="370">
        <v>0</v>
      </c>
      <c r="K22" s="371">
        <v>0</v>
      </c>
      <c r="L22" s="394">
        <f t="shared" si="0"/>
        <v>0</v>
      </c>
      <c r="M22" s="372"/>
      <c r="N22" s="373">
        <v>0</v>
      </c>
      <c r="O22" s="375">
        <f t="shared" si="1"/>
        <v>0</v>
      </c>
      <c r="P22" s="441"/>
    </row>
    <row r="23" spans="1:16" s="323" customFormat="1" ht="18" customHeight="1" thickBot="1" x14ac:dyDescent="0.35">
      <c r="A23" s="342">
        <v>10</v>
      </c>
      <c r="B23" s="342"/>
      <c r="C23" s="354"/>
      <c r="D23" s="354"/>
      <c r="E23" s="395"/>
      <c r="F23" s="451"/>
      <c r="G23" s="355"/>
      <c r="H23" s="355"/>
      <c r="I23" s="91">
        <v>0</v>
      </c>
      <c r="J23" s="396">
        <v>0</v>
      </c>
      <c r="K23" s="397">
        <v>0</v>
      </c>
      <c r="L23" s="398">
        <f t="shared" ref="L23" si="2">(K23+J23)*0.4167</f>
        <v>0</v>
      </c>
      <c r="M23" s="399"/>
      <c r="N23" s="400">
        <v>0</v>
      </c>
      <c r="O23" s="401">
        <f t="shared" si="1"/>
        <v>0</v>
      </c>
      <c r="P23" s="453"/>
    </row>
    <row r="24" spans="1:16" x14ac:dyDescent="0.3">
      <c r="C24" s="58" t="s">
        <v>63</v>
      </c>
    </row>
    <row r="25" spans="1:16" x14ac:dyDescent="0.3">
      <c r="C25" s="58"/>
    </row>
    <row r="26" spans="1:16" x14ac:dyDescent="0.3">
      <c r="L26" t="s">
        <v>64</v>
      </c>
    </row>
    <row r="27" spans="1:16" ht="15" thickBot="1" x14ac:dyDescent="0.35">
      <c r="D27" s="59" t="s">
        <v>65</v>
      </c>
    </row>
    <row r="28" spans="1:16" x14ac:dyDescent="0.3">
      <c r="D28" s="108" t="s">
        <v>67</v>
      </c>
      <c r="E28" s="261" t="s">
        <v>68</v>
      </c>
      <c r="F28" s="261"/>
      <c r="G28" s="109" t="s">
        <v>69</v>
      </c>
      <c r="L28" s="58" t="s">
        <v>66</v>
      </c>
    </row>
    <row r="29" spans="1:16" ht="65.25" customHeight="1" thickBot="1" x14ac:dyDescent="0.35">
      <c r="D29" s="102">
        <v>1</v>
      </c>
      <c r="E29" s="238" t="s">
        <v>93</v>
      </c>
      <c r="F29" s="238"/>
      <c r="G29" s="103" t="s">
        <v>60</v>
      </c>
      <c r="L29" s="58" t="s">
        <v>72</v>
      </c>
    </row>
    <row r="31" spans="1:16" ht="15" thickBot="1" x14ac:dyDescent="0.35">
      <c r="D31" s="59" t="s">
        <v>77</v>
      </c>
    </row>
    <row r="32" spans="1:16" x14ac:dyDescent="0.3">
      <c r="D32" s="108" t="s">
        <v>67</v>
      </c>
      <c r="E32" s="261" t="s">
        <v>68</v>
      </c>
      <c r="F32" s="261"/>
      <c r="G32" s="109" t="s">
        <v>69</v>
      </c>
      <c r="L32" s="58" t="s">
        <v>76</v>
      </c>
    </row>
    <row r="33" spans="4:9" ht="54.75" customHeight="1" thickBot="1" x14ac:dyDescent="0.35">
      <c r="D33" s="102">
        <v>1</v>
      </c>
      <c r="E33" s="238" t="s">
        <v>94</v>
      </c>
      <c r="F33" s="238"/>
      <c r="G33" s="103" t="s">
        <v>60</v>
      </c>
      <c r="I33" s="113"/>
    </row>
    <row r="35" spans="4:9" ht="15" thickBot="1" x14ac:dyDescent="0.35">
      <c r="D35" s="59" t="s">
        <v>82</v>
      </c>
    </row>
    <row r="36" spans="4:9" x14ac:dyDescent="0.3">
      <c r="D36" s="98" t="s">
        <v>67</v>
      </c>
      <c r="E36" s="246" t="s">
        <v>68</v>
      </c>
      <c r="F36" s="246"/>
      <c r="G36" s="109" t="s">
        <v>69</v>
      </c>
      <c r="H36" s="114"/>
    </row>
    <row r="37" spans="4:9" ht="81.75" customHeight="1" thickBot="1" x14ac:dyDescent="0.35">
      <c r="D37" s="102">
        <v>1</v>
      </c>
      <c r="E37" s="238" t="s">
        <v>95</v>
      </c>
      <c r="F37" s="238"/>
      <c r="G37" s="103" t="s">
        <v>60</v>
      </c>
      <c r="H37" s="115"/>
    </row>
  </sheetData>
  <sortState ref="A13:P15">
    <sortCondition descending="1" ref="O13:O15"/>
  </sortState>
  <mergeCells count="25">
    <mergeCell ref="L2:N2"/>
    <mergeCell ref="O2:Q2"/>
    <mergeCell ref="M3:N3"/>
    <mergeCell ref="O3:Q3"/>
    <mergeCell ref="M4:N4"/>
    <mergeCell ref="O4:Q4"/>
    <mergeCell ref="A9:P9"/>
    <mergeCell ref="A6:O6"/>
    <mergeCell ref="A7:O7"/>
    <mergeCell ref="E11:E13"/>
    <mergeCell ref="O11:O13"/>
    <mergeCell ref="N11:N12"/>
    <mergeCell ref="A11:A13"/>
    <mergeCell ref="B11:B13"/>
    <mergeCell ref="C11:C13"/>
    <mergeCell ref="D11:D13"/>
    <mergeCell ref="G11:G13"/>
    <mergeCell ref="J11:M11"/>
    <mergeCell ref="E37:F37"/>
    <mergeCell ref="P11:P13"/>
    <mergeCell ref="E28:F28"/>
    <mergeCell ref="E29:F29"/>
    <mergeCell ref="E32:F32"/>
    <mergeCell ref="E33:F33"/>
    <mergeCell ref="E36:F36"/>
  </mergeCells>
  <printOptions horizontalCentered="1"/>
  <pageMargins left="0.23622047244094491" right="0.23622047244094491" top="0.35433070866141736" bottom="0.92583333333333329" header="0.31496062992125984" footer="0.6875"/>
  <pageSetup paperSize="9" scale="73" orientation="landscape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  <colBreaks count="1" manualBreakCount="1">
    <brk id="17" max="3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B1" zoomScale="75" zoomScaleNormal="75" workbookViewId="0">
      <selection activeCell="O39" sqref="O39"/>
    </sheetView>
  </sheetViews>
  <sheetFormatPr defaultRowHeight="14.4" x14ac:dyDescent="0.3"/>
  <cols>
    <col min="1" max="1" width="4.109375" customWidth="1"/>
    <col min="2" max="2" width="11.33203125" customWidth="1"/>
    <col min="3" max="3" width="4.33203125" customWidth="1"/>
    <col min="4" max="4" width="8.88671875" customWidth="1"/>
    <col min="5" max="5" width="27.21875" customWidth="1"/>
    <col min="6" max="6" width="11.21875" customWidth="1"/>
    <col min="7" max="7" width="10.33203125" customWidth="1"/>
    <col min="8" max="8" width="24.77734375" customWidth="1"/>
    <col min="9" max="11" width="6.88671875" customWidth="1"/>
    <col min="12" max="12" width="9.33203125" customWidth="1"/>
    <col min="13" max="14" width="7.88671875" customWidth="1"/>
    <col min="15" max="15" width="9.5546875" customWidth="1"/>
    <col min="16" max="16" width="8.6640625" customWidth="1"/>
    <col min="17" max="17" width="8.33203125" customWidth="1"/>
    <col min="18" max="18" width="9.44140625" customWidth="1"/>
    <col min="19" max="20" width="5.6640625" customWidth="1"/>
    <col min="21" max="21" width="7.6640625" customWidth="1"/>
    <col min="22" max="22" width="4.33203125" customWidth="1"/>
  </cols>
  <sheetData>
    <row r="1" spans="1:19" x14ac:dyDescent="0.3">
      <c r="A1" s="58" t="s">
        <v>47</v>
      </c>
      <c r="D1" s="4"/>
      <c r="E1" s="4"/>
      <c r="F1" s="4"/>
      <c r="G1" s="4"/>
    </row>
    <row r="2" spans="1:19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6" t="s">
        <v>6</v>
      </c>
      <c r="M2" s="206"/>
      <c r="N2" s="206"/>
      <c r="O2" s="304" t="s">
        <v>168</v>
      </c>
      <c r="P2" s="304"/>
      <c r="Q2" s="304"/>
    </row>
    <row r="3" spans="1:19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304" t="s">
        <v>156</v>
      </c>
      <c r="P3" s="304"/>
      <c r="Q3" s="304"/>
    </row>
    <row r="4" spans="1:19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304" t="s">
        <v>303</v>
      </c>
      <c r="P4" s="304"/>
      <c r="Q4" s="304"/>
    </row>
    <row r="5" spans="1:19" x14ac:dyDescent="0.3">
      <c r="A5" s="59"/>
      <c r="B5" s="6"/>
      <c r="C5" s="6"/>
      <c r="D5" s="6"/>
      <c r="E5" s="47"/>
      <c r="F5" s="47"/>
      <c r="G5" s="47"/>
      <c r="H5" s="1"/>
      <c r="I5" s="1"/>
      <c r="J5" s="1"/>
      <c r="K5" s="1"/>
      <c r="M5" s="190"/>
      <c r="N5" s="190"/>
      <c r="O5" s="305"/>
      <c r="P5" s="305"/>
      <c r="Q5" s="305"/>
    </row>
    <row r="6" spans="1:19" x14ac:dyDescent="0.3">
      <c r="A6" s="204" t="s">
        <v>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60"/>
    </row>
    <row r="7" spans="1:19" x14ac:dyDescent="0.3">
      <c r="A7" s="204" t="s">
        <v>52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60"/>
    </row>
    <row r="8" spans="1:19" ht="9" customHeigh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9" ht="18" x14ac:dyDescent="0.35">
      <c r="A9" s="208" t="s">
        <v>26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  <row r="10" spans="1:19" ht="11.25" customHeight="1" thickBot="1" x14ac:dyDescent="0.35"/>
    <row r="11" spans="1:19" hidden="1" x14ac:dyDescent="0.3"/>
    <row r="12" spans="1:19" hidden="1" x14ac:dyDescent="0.3"/>
    <row r="13" spans="1:19" ht="16.5" customHeight="1" thickBot="1" x14ac:dyDescent="0.35">
      <c r="A13" s="209" t="s">
        <v>40</v>
      </c>
      <c r="B13" s="209" t="s">
        <v>41</v>
      </c>
      <c r="C13" s="201"/>
      <c r="D13" s="209" t="s">
        <v>42</v>
      </c>
      <c r="E13" s="201" t="s">
        <v>43</v>
      </c>
      <c r="F13" s="53"/>
      <c r="G13" s="201" t="s">
        <v>44</v>
      </c>
      <c r="H13" s="54"/>
      <c r="I13" s="248" t="s">
        <v>53</v>
      </c>
      <c r="J13" s="249"/>
      <c r="K13" s="249"/>
      <c r="L13" s="250"/>
      <c r="M13" s="251" t="s">
        <v>21</v>
      </c>
      <c r="N13" s="252"/>
      <c r="O13" s="252"/>
      <c r="P13" s="252"/>
      <c r="Q13" s="253" t="s">
        <v>54</v>
      </c>
      <c r="R13" s="239" t="s">
        <v>55</v>
      </c>
      <c r="S13" s="241" t="s">
        <v>2</v>
      </c>
    </row>
    <row r="14" spans="1:19" ht="18" customHeight="1" x14ac:dyDescent="0.3">
      <c r="A14" s="210"/>
      <c r="B14" s="210"/>
      <c r="C14" s="202"/>
      <c r="D14" s="210"/>
      <c r="E14" s="262"/>
      <c r="F14" s="55" t="s">
        <v>45</v>
      </c>
      <c r="G14" s="202"/>
      <c r="H14" s="56" t="s">
        <v>46</v>
      </c>
      <c r="I14" s="242">
        <v>1</v>
      </c>
      <c r="J14" s="244">
        <v>2</v>
      </c>
      <c r="K14" s="267">
        <v>3</v>
      </c>
      <c r="L14" s="76" t="s">
        <v>56</v>
      </c>
      <c r="M14" s="62" t="s">
        <v>57</v>
      </c>
      <c r="N14" s="63" t="s">
        <v>58</v>
      </c>
      <c r="O14" s="76" t="s">
        <v>56</v>
      </c>
      <c r="P14" s="65" t="s">
        <v>59</v>
      </c>
      <c r="Q14" s="254"/>
      <c r="R14" s="240"/>
      <c r="S14" s="455"/>
    </row>
    <row r="15" spans="1:19" ht="18" customHeight="1" thickBot="1" x14ac:dyDescent="0.35">
      <c r="A15" s="211"/>
      <c r="B15" s="211"/>
      <c r="C15" s="203"/>
      <c r="D15" s="211"/>
      <c r="E15" s="263"/>
      <c r="F15" s="193"/>
      <c r="G15" s="203"/>
      <c r="H15" s="57"/>
      <c r="I15" s="243"/>
      <c r="J15" s="245"/>
      <c r="K15" s="268"/>
      <c r="L15" s="91" t="s">
        <v>60</v>
      </c>
      <c r="M15" s="67" t="s">
        <v>92</v>
      </c>
      <c r="N15" s="68" t="s">
        <v>92</v>
      </c>
      <c r="O15" s="69" t="s">
        <v>62</v>
      </c>
      <c r="P15" s="50"/>
      <c r="Q15" s="70" t="s">
        <v>61</v>
      </c>
      <c r="R15" s="240"/>
      <c r="S15" s="456"/>
    </row>
    <row r="16" spans="1:19" s="323" customFormat="1" ht="18" customHeight="1" x14ac:dyDescent="0.3">
      <c r="A16" s="318">
        <v>5</v>
      </c>
      <c r="B16" s="318">
        <v>100837</v>
      </c>
      <c r="C16" s="349"/>
      <c r="D16" s="393" t="s">
        <v>163</v>
      </c>
      <c r="E16" s="361" t="s">
        <v>155</v>
      </c>
      <c r="F16" s="393" t="s">
        <v>157</v>
      </c>
      <c r="G16" s="318" t="s">
        <v>156</v>
      </c>
      <c r="H16" s="350" t="s">
        <v>167</v>
      </c>
      <c r="I16" s="73">
        <v>8</v>
      </c>
      <c r="J16" s="74">
        <v>9</v>
      </c>
      <c r="K16" s="75">
        <v>2</v>
      </c>
      <c r="L16" s="76">
        <f t="shared" ref="L16:L23" si="0">I16+J16+K16</f>
        <v>19</v>
      </c>
      <c r="M16" s="362">
        <v>13</v>
      </c>
      <c r="N16" s="75">
        <v>13</v>
      </c>
      <c r="O16" s="402">
        <f t="shared" ref="O16:O23" si="1">N16+M16</f>
        <v>26</v>
      </c>
      <c r="P16" s="370">
        <v>15</v>
      </c>
      <c r="Q16" s="366">
        <v>32</v>
      </c>
      <c r="R16" s="367">
        <f t="shared" ref="R16:R23" si="2">O16+Q16+L16</f>
        <v>77</v>
      </c>
      <c r="S16" s="435" t="s">
        <v>301</v>
      </c>
    </row>
    <row r="17" spans="1:19" s="323" customFormat="1" ht="18" customHeight="1" x14ac:dyDescent="0.3">
      <c r="A17" s="315">
        <v>2</v>
      </c>
      <c r="B17" s="315">
        <v>100717</v>
      </c>
      <c r="C17" s="324"/>
      <c r="D17" s="198" t="s">
        <v>158</v>
      </c>
      <c r="E17" s="369" t="s">
        <v>155</v>
      </c>
      <c r="F17" s="198" t="s">
        <v>157</v>
      </c>
      <c r="G17" s="315" t="s">
        <v>156</v>
      </c>
      <c r="H17" s="317" t="s">
        <v>167</v>
      </c>
      <c r="I17" s="80">
        <v>8</v>
      </c>
      <c r="J17" s="81">
        <v>8</v>
      </c>
      <c r="K17" s="82">
        <v>1</v>
      </c>
      <c r="L17" s="83">
        <f t="shared" si="0"/>
        <v>17</v>
      </c>
      <c r="M17" s="370">
        <v>14</v>
      </c>
      <c r="N17" s="381">
        <v>12</v>
      </c>
      <c r="O17" s="394">
        <f t="shared" si="1"/>
        <v>26</v>
      </c>
      <c r="P17" s="376">
        <v>14</v>
      </c>
      <c r="Q17" s="373">
        <v>28</v>
      </c>
      <c r="R17" s="375">
        <f t="shared" si="2"/>
        <v>71</v>
      </c>
      <c r="S17" s="436"/>
    </row>
    <row r="18" spans="1:19" s="323" customFormat="1" ht="18" customHeight="1" x14ac:dyDescent="0.3">
      <c r="A18" s="315">
        <v>1</v>
      </c>
      <c r="B18" s="315">
        <v>100739</v>
      </c>
      <c r="C18" s="324"/>
      <c r="D18" s="198" t="s">
        <v>165</v>
      </c>
      <c r="E18" s="369" t="s">
        <v>155</v>
      </c>
      <c r="F18" s="198" t="s">
        <v>157</v>
      </c>
      <c r="G18" s="315" t="s">
        <v>156</v>
      </c>
      <c r="H18" s="317" t="s">
        <v>166</v>
      </c>
      <c r="I18" s="80">
        <v>8</v>
      </c>
      <c r="J18" s="81">
        <v>10</v>
      </c>
      <c r="K18" s="82">
        <v>2</v>
      </c>
      <c r="L18" s="83">
        <f t="shared" si="0"/>
        <v>20</v>
      </c>
      <c r="M18" s="370">
        <v>0</v>
      </c>
      <c r="N18" s="381">
        <v>0</v>
      </c>
      <c r="O18" s="394">
        <f t="shared" si="1"/>
        <v>0</v>
      </c>
      <c r="P18" s="376"/>
      <c r="Q18" s="373">
        <v>34</v>
      </c>
      <c r="R18" s="375">
        <f t="shared" si="2"/>
        <v>54</v>
      </c>
      <c r="S18" s="436" t="s">
        <v>302</v>
      </c>
    </row>
    <row r="19" spans="1:19" s="323" customFormat="1" ht="18" customHeight="1" x14ac:dyDescent="0.3">
      <c r="A19" s="315">
        <v>6</v>
      </c>
      <c r="B19" s="368" t="s">
        <v>171</v>
      </c>
      <c r="C19" s="324"/>
      <c r="D19" s="198" t="s">
        <v>163</v>
      </c>
      <c r="E19" s="369" t="s">
        <v>170</v>
      </c>
      <c r="F19" s="198" t="s">
        <v>157</v>
      </c>
      <c r="G19" s="315" t="s">
        <v>156</v>
      </c>
      <c r="H19" s="317" t="s">
        <v>172</v>
      </c>
      <c r="I19" s="80">
        <v>8</v>
      </c>
      <c r="J19" s="81">
        <v>7</v>
      </c>
      <c r="K19" s="82">
        <v>2</v>
      </c>
      <c r="L19" s="83">
        <f t="shared" si="0"/>
        <v>17</v>
      </c>
      <c r="M19" s="370">
        <v>3</v>
      </c>
      <c r="N19" s="381">
        <v>3</v>
      </c>
      <c r="O19" s="394">
        <f t="shared" si="1"/>
        <v>6</v>
      </c>
      <c r="P19" s="376"/>
      <c r="Q19" s="373">
        <v>25</v>
      </c>
      <c r="R19" s="375">
        <f t="shared" si="2"/>
        <v>48</v>
      </c>
      <c r="S19" s="436"/>
    </row>
    <row r="20" spans="1:19" s="323" customFormat="1" ht="18" customHeight="1" x14ac:dyDescent="0.3">
      <c r="A20" s="315">
        <v>3</v>
      </c>
      <c r="B20" s="315">
        <v>120946</v>
      </c>
      <c r="C20" s="324"/>
      <c r="D20" s="198" t="s">
        <v>165</v>
      </c>
      <c r="E20" s="369" t="s">
        <v>168</v>
      </c>
      <c r="F20" s="198" t="s">
        <v>157</v>
      </c>
      <c r="G20" s="315" t="s">
        <v>156</v>
      </c>
      <c r="H20" s="317" t="s">
        <v>169</v>
      </c>
      <c r="I20" s="80">
        <v>0</v>
      </c>
      <c r="J20" s="81">
        <v>0</v>
      </c>
      <c r="K20" s="82">
        <v>0</v>
      </c>
      <c r="L20" s="83">
        <f t="shared" si="0"/>
        <v>0</v>
      </c>
      <c r="M20" s="370">
        <v>13</v>
      </c>
      <c r="N20" s="381">
        <v>13</v>
      </c>
      <c r="O20" s="394">
        <f t="shared" si="1"/>
        <v>26</v>
      </c>
      <c r="P20" s="376">
        <v>14</v>
      </c>
      <c r="Q20" s="373">
        <v>18</v>
      </c>
      <c r="R20" s="375">
        <f t="shared" si="2"/>
        <v>44</v>
      </c>
      <c r="S20" s="436"/>
    </row>
    <row r="21" spans="1:19" s="323" customFormat="1" ht="18" customHeight="1" x14ac:dyDescent="0.3">
      <c r="A21" s="315">
        <v>7</v>
      </c>
      <c r="B21" s="315">
        <v>120856</v>
      </c>
      <c r="C21" s="324"/>
      <c r="D21" s="198" t="s">
        <v>165</v>
      </c>
      <c r="E21" s="369" t="s">
        <v>168</v>
      </c>
      <c r="F21" s="198" t="s">
        <v>157</v>
      </c>
      <c r="G21" s="315" t="s">
        <v>156</v>
      </c>
      <c r="H21" s="317" t="s">
        <v>169</v>
      </c>
      <c r="I21" s="80">
        <v>0</v>
      </c>
      <c r="J21" s="81">
        <v>0</v>
      </c>
      <c r="K21" s="82">
        <v>0</v>
      </c>
      <c r="L21" s="83">
        <f t="shared" si="0"/>
        <v>0</v>
      </c>
      <c r="M21" s="370">
        <v>0</v>
      </c>
      <c r="N21" s="381">
        <v>0</v>
      </c>
      <c r="O21" s="394">
        <f t="shared" si="1"/>
        <v>0</v>
      </c>
      <c r="P21" s="376"/>
      <c r="Q21" s="373">
        <v>15</v>
      </c>
      <c r="R21" s="375">
        <f t="shared" si="2"/>
        <v>15</v>
      </c>
      <c r="S21" s="436"/>
    </row>
    <row r="22" spans="1:19" s="323" customFormat="1" ht="18" customHeight="1" x14ac:dyDescent="0.3">
      <c r="A22" s="315">
        <v>4</v>
      </c>
      <c r="B22" s="315">
        <v>120286</v>
      </c>
      <c r="C22" s="324"/>
      <c r="D22" s="198" t="s">
        <v>165</v>
      </c>
      <c r="E22" s="369" t="s">
        <v>168</v>
      </c>
      <c r="F22" s="198" t="s">
        <v>157</v>
      </c>
      <c r="G22" s="315" t="s">
        <v>156</v>
      </c>
      <c r="H22" s="317" t="s">
        <v>169</v>
      </c>
      <c r="I22" s="80">
        <v>0</v>
      </c>
      <c r="J22" s="81">
        <v>0</v>
      </c>
      <c r="K22" s="82">
        <v>0</v>
      </c>
      <c r="L22" s="83">
        <f t="shared" si="0"/>
        <v>0</v>
      </c>
      <c r="M22" s="370">
        <v>0</v>
      </c>
      <c r="N22" s="381">
        <v>0</v>
      </c>
      <c r="O22" s="394">
        <f t="shared" si="1"/>
        <v>0</v>
      </c>
      <c r="P22" s="376"/>
      <c r="Q22" s="373">
        <v>0</v>
      </c>
      <c r="R22" s="375">
        <f t="shared" si="2"/>
        <v>0</v>
      </c>
      <c r="S22" s="436"/>
    </row>
    <row r="23" spans="1:19" s="323" customFormat="1" ht="18" customHeight="1" x14ac:dyDescent="0.3">
      <c r="A23" s="315">
        <v>8</v>
      </c>
      <c r="B23" s="368" t="s">
        <v>173</v>
      </c>
      <c r="C23" s="324"/>
      <c r="D23" s="198" t="s">
        <v>158</v>
      </c>
      <c r="E23" s="369" t="s">
        <v>160</v>
      </c>
      <c r="F23" s="198" t="s">
        <v>157</v>
      </c>
      <c r="G23" s="315" t="s">
        <v>156</v>
      </c>
      <c r="H23" s="317" t="s">
        <v>161</v>
      </c>
      <c r="I23" s="80">
        <v>0</v>
      </c>
      <c r="J23" s="81">
        <v>0</v>
      </c>
      <c r="K23" s="82">
        <v>0</v>
      </c>
      <c r="L23" s="83">
        <f t="shared" si="0"/>
        <v>0</v>
      </c>
      <c r="M23" s="370">
        <v>0</v>
      </c>
      <c r="N23" s="381">
        <v>0</v>
      </c>
      <c r="O23" s="394">
        <f t="shared" si="1"/>
        <v>0</v>
      </c>
      <c r="P23" s="376"/>
      <c r="Q23" s="373">
        <v>0</v>
      </c>
      <c r="R23" s="375">
        <f t="shared" si="2"/>
        <v>0</v>
      </c>
      <c r="S23" s="436"/>
    </row>
    <row r="24" spans="1:19" s="323" customFormat="1" ht="18" customHeight="1" x14ac:dyDescent="0.3">
      <c r="A24" s="315">
        <v>9</v>
      </c>
      <c r="B24" s="315"/>
      <c r="C24" s="324"/>
      <c r="D24" s="198"/>
      <c r="E24" s="369"/>
      <c r="F24" s="198"/>
      <c r="G24" s="315"/>
      <c r="H24" s="317"/>
      <c r="I24" s="80"/>
      <c r="J24" s="81"/>
      <c r="K24" s="82"/>
      <c r="L24" s="83">
        <f t="shared" ref="L24:L25" si="3">I24+J24+K24</f>
        <v>0</v>
      </c>
      <c r="M24" s="370">
        <v>0</v>
      </c>
      <c r="N24" s="381">
        <v>0</v>
      </c>
      <c r="O24" s="394">
        <f t="shared" ref="O24:O25" si="4">N24+M24</f>
        <v>0</v>
      </c>
      <c r="P24" s="376"/>
      <c r="Q24" s="373">
        <v>0</v>
      </c>
      <c r="R24" s="375">
        <f t="shared" ref="R24:R25" si="5">O24+Q24+L24</f>
        <v>0</v>
      </c>
      <c r="S24" s="436"/>
    </row>
    <row r="25" spans="1:19" s="323" customFormat="1" ht="18" customHeight="1" thickBot="1" x14ac:dyDescent="0.35">
      <c r="A25" s="342">
        <v>10</v>
      </c>
      <c r="B25" s="342"/>
      <c r="C25" s="354"/>
      <c r="D25" s="451"/>
      <c r="E25" s="395"/>
      <c r="F25" s="451"/>
      <c r="G25" s="355"/>
      <c r="H25" s="355"/>
      <c r="I25" s="88"/>
      <c r="J25" s="89"/>
      <c r="K25" s="90"/>
      <c r="L25" s="91">
        <f t="shared" si="3"/>
        <v>0</v>
      </c>
      <c r="M25" s="396">
        <v>0</v>
      </c>
      <c r="N25" s="403">
        <v>0</v>
      </c>
      <c r="O25" s="398">
        <f t="shared" si="4"/>
        <v>0</v>
      </c>
      <c r="P25" s="454"/>
      <c r="Q25" s="400">
        <v>0</v>
      </c>
      <c r="R25" s="401">
        <f t="shared" si="5"/>
        <v>0</v>
      </c>
      <c r="S25" s="452"/>
    </row>
    <row r="26" spans="1:19" x14ac:dyDescent="0.3">
      <c r="C26" s="58" t="s">
        <v>63</v>
      </c>
    </row>
    <row r="27" spans="1:19" x14ac:dyDescent="0.3">
      <c r="C27" s="58"/>
    </row>
    <row r="29" spans="1:19" ht="15" thickBot="1" x14ac:dyDescent="0.35">
      <c r="D29" s="59" t="s">
        <v>65</v>
      </c>
      <c r="M29" t="s">
        <v>64</v>
      </c>
    </row>
    <row r="30" spans="1:19" x14ac:dyDescent="0.3">
      <c r="D30" s="108" t="s">
        <v>67</v>
      </c>
      <c r="E30" s="261" t="s">
        <v>68</v>
      </c>
      <c r="F30" s="261"/>
      <c r="G30" s="109" t="s">
        <v>69</v>
      </c>
    </row>
    <row r="31" spans="1:19" ht="40.5" customHeight="1" x14ac:dyDescent="0.3">
      <c r="D31" s="100">
        <v>1</v>
      </c>
      <c r="E31" s="247" t="s">
        <v>96</v>
      </c>
      <c r="F31" s="247"/>
      <c r="G31" s="101" t="s">
        <v>81</v>
      </c>
      <c r="M31" s="58" t="s">
        <v>66</v>
      </c>
    </row>
    <row r="32" spans="1:19" ht="27.75" customHeight="1" x14ac:dyDescent="0.3">
      <c r="D32" s="100">
        <v>2</v>
      </c>
      <c r="E32" s="247" t="s">
        <v>97</v>
      </c>
      <c r="F32" s="247"/>
      <c r="G32" s="101" t="s">
        <v>75</v>
      </c>
    </row>
    <row r="33" spans="4:14" ht="48.75" customHeight="1" thickBot="1" x14ac:dyDescent="0.35">
      <c r="D33" s="102">
        <v>3</v>
      </c>
      <c r="E33" s="238" t="s">
        <v>98</v>
      </c>
      <c r="F33" s="238"/>
      <c r="G33" s="103" t="s">
        <v>99</v>
      </c>
      <c r="M33" s="58" t="s">
        <v>72</v>
      </c>
    </row>
    <row r="35" spans="4:14" ht="15" thickBot="1" x14ac:dyDescent="0.35">
      <c r="D35" s="59" t="s">
        <v>77</v>
      </c>
    </row>
    <row r="36" spans="4:14" x14ac:dyDescent="0.3">
      <c r="D36" s="108" t="s">
        <v>67</v>
      </c>
      <c r="E36" s="261" t="s">
        <v>68</v>
      </c>
      <c r="F36" s="261"/>
      <c r="G36" s="109" t="s">
        <v>69</v>
      </c>
      <c r="M36" s="58" t="s">
        <v>76</v>
      </c>
    </row>
    <row r="37" spans="4:14" ht="62.25" customHeight="1" x14ac:dyDescent="0.3">
      <c r="D37" s="100">
        <v>1</v>
      </c>
      <c r="E37" s="247" t="s">
        <v>100</v>
      </c>
      <c r="F37" s="247"/>
      <c r="G37" s="101" t="s">
        <v>79</v>
      </c>
    </row>
    <row r="38" spans="4:14" ht="54.75" customHeight="1" x14ac:dyDescent="0.3">
      <c r="D38" s="100">
        <v>2</v>
      </c>
      <c r="E38" s="247" t="s">
        <v>101</v>
      </c>
      <c r="F38" s="247"/>
      <c r="G38" s="101" t="s">
        <v>102</v>
      </c>
    </row>
    <row r="39" spans="4:14" ht="39" customHeight="1" thickBot="1" x14ac:dyDescent="0.3">
      <c r="D39" s="102">
        <v>3</v>
      </c>
      <c r="E39" s="238" t="s">
        <v>103</v>
      </c>
      <c r="F39" s="238"/>
      <c r="G39" s="103" t="s">
        <v>99</v>
      </c>
      <c r="H39" s="116"/>
      <c r="I39" s="176"/>
      <c r="J39" s="176"/>
      <c r="K39" s="176"/>
      <c r="L39" s="176"/>
      <c r="M39" s="176"/>
      <c r="N39" s="176"/>
    </row>
    <row r="41" spans="4:14" ht="18" customHeight="1" thickBot="1" x14ac:dyDescent="0.35">
      <c r="D41" s="59" t="s">
        <v>82</v>
      </c>
    </row>
    <row r="42" spans="4:14" x14ac:dyDescent="0.3">
      <c r="D42" s="98" t="s">
        <v>67</v>
      </c>
      <c r="E42" s="246" t="s">
        <v>68</v>
      </c>
      <c r="F42" s="246"/>
      <c r="G42" s="246"/>
      <c r="H42" s="246"/>
      <c r="I42" s="99" t="s">
        <v>69</v>
      </c>
    </row>
    <row r="43" spans="4:14" ht="43.5" customHeight="1" x14ac:dyDescent="0.3">
      <c r="D43" s="100">
        <v>1</v>
      </c>
      <c r="E43" s="247" t="s">
        <v>104</v>
      </c>
      <c r="F43" s="247"/>
      <c r="G43" s="247"/>
      <c r="H43" s="247"/>
      <c r="I43" s="101" t="s">
        <v>105</v>
      </c>
    </row>
    <row r="44" spans="4:14" ht="33.75" customHeight="1" thickBot="1" x14ac:dyDescent="0.35">
      <c r="D44" s="102">
        <v>2</v>
      </c>
      <c r="E44" s="238" t="s">
        <v>106</v>
      </c>
      <c r="F44" s="238"/>
      <c r="G44" s="238"/>
      <c r="H44" s="238"/>
      <c r="I44" s="103" t="s">
        <v>107</v>
      </c>
    </row>
  </sheetData>
  <sortState ref="A15:S22">
    <sortCondition descending="1" ref="R15:R22"/>
  </sortState>
  <mergeCells count="34">
    <mergeCell ref="L2:N2"/>
    <mergeCell ref="O2:Q2"/>
    <mergeCell ref="M3:N3"/>
    <mergeCell ref="O3:Q3"/>
    <mergeCell ref="M4:N4"/>
    <mergeCell ref="O4:Q4"/>
    <mergeCell ref="A9:P9"/>
    <mergeCell ref="A6:O6"/>
    <mergeCell ref="A7:O7"/>
    <mergeCell ref="I13:L13"/>
    <mergeCell ref="M13:P13"/>
    <mergeCell ref="A13:A15"/>
    <mergeCell ref="B13:B15"/>
    <mergeCell ref="C13:C15"/>
    <mergeCell ref="D13:D15"/>
    <mergeCell ref="E13:E15"/>
    <mergeCell ref="E37:F37"/>
    <mergeCell ref="G13:G15"/>
    <mergeCell ref="Q13:Q14"/>
    <mergeCell ref="R13:R15"/>
    <mergeCell ref="S13:S15"/>
    <mergeCell ref="I14:I15"/>
    <mergeCell ref="J14:J15"/>
    <mergeCell ref="K14:K15"/>
    <mergeCell ref="E30:F30"/>
    <mergeCell ref="E31:F31"/>
    <mergeCell ref="E32:F32"/>
    <mergeCell ref="E33:F33"/>
    <mergeCell ref="E36:F36"/>
    <mergeCell ref="E38:F38"/>
    <mergeCell ref="E39:F39"/>
    <mergeCell ref="E42:H42"/>
    <mergeCell ref="E43:H43"/>
    <mergeCell ref="E44:H44"/>
  </mergeCells>
  <printOptions horizontalCentered="1"/>
  <pageMargins left="0.23622047244094491" right="0.23622047244094491" top="0.35433070866141736" bottom="0.92583333333333329" header="0.31496062992125984" footer="0.6875"/>
  <pageSetup paperSize="9" scale="73" orientation="landscape" horizontalDpi="0" verticalDpi="0" r:id="rId1"/>
  <headerFooter>
    <oddFooter>&amp;LЧланови комисије:         1. ____________________________________                                              2.____________________________________                                              3. ____________________________________</oddFooter>
  </headerFooter>
  <colBreaks count="1" manualBreakCount="1">
    <brk id="17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A5" sqref="A5:XFD5"/>
    </sheetView>
  </sheetViews>
  <sheetFormatPr defaultRowHeight="14.4" x14ac:dyDescent="0.3"/>
  <cols>
    <col min="1" max="1" width="4.6640625" customWidth="1"/>
    <col min="2" max="2" width="26" customWidth="1"/>
    <col min="3" max="3" width="25.88671875" customWidth="1"/>
    <col min="4" max="6" width="14.33203125" customWidth="1"/>
    <col min="7" max="7" width="10.88671875" customWidth="1"/>
    <col min="8" max="8" width="10.33203125" customWidth="1"/>
    <col min="9" max="9" width="12.6640625" customWidth="1"/>
    <col min="10" max="10" width="9.44140625" customWidth="1"/>
    <col min="11" max="11" width="10" customWidth="1"/>
    <col min="12" max="12" width="9.6640625" customWidth="1"/>
    <col min="13" max="14" width="9.5546875" customWidth="1"/>
  </cols>
  <sheetData>
    <row r="1" spans="1:17" x14ac:dyDescent="0.3">
      <c r="A1" s="58" t="s">
        <v>47</v>
      </c>
      <c r="D1" s="4"/>
      <c r="E1" s="4"/>
      <c r="F1" s="4"/>
      <c r="G1" s="4"/>
    </row>
    <row r="2" spans="1:17" x14ac:dyDescent="0.3">
      <c r="A2" s="58" t="s">
        <v>48</v>
      </c>
      <c r="B2" s="6"/>
      <c r="C2" s="6"/>
      <c r="D2" s="6"/>
      <c r="E2" s="47"/>
      <c r="F2" s="47"/>
      <c r="G2" s="47"/>
      <c r="H2" s="1"/>
      <c r="I2" s="1"/>
      <c r="J2" s="1"/>
      <c r="K2" s="1"/>
      <c r="L2" s="206" t="s">
        <v>6</v>
      </c>
      <c r="M2" s="206"/>
      <c r="N2" s="206"/>
      <c r="O2" s="304" t="s">
        <v>168</v>
      </c>
      <c r="P2" s="304"/>
      <c r="Q2" s="304"/>
    </row>
    <row r="3" spans="1:17" x14ac:dyDescent="0.3">
      <c r="A3" s="58"/>
      <c r="B3" s="6"/>
      <c r="C3" s="6"/>
      <c r="D3" s="6"/>
      <c r="E3" s="47"/>
      <c r="F3" s="47"/>
      <c r="G3" s="47"/>
      <c r="H3" s="1"/>
      <c r="I3" s="1"/>
      <c r="J3" s="1"/>
      <c r="K3" s="1"/>
      <c r="M3" s="206" t="s">
        <v>7</v>
      </c>
      <c r="N3" s="206"/>
      <c r="O3" s="304" t="s">
        <v>156</v>
      </c>
      <c r="P3" s="304"/>
      <c r="Q3" s="304"/>
    </row>
    <row r="4" spans="1:17" x14ac:dyDescent="0.3">
      <c r="A4" s="59" t="s">
        <v>50</v>
      </c>
      <c r="B4" s="6"/>
      <c r="C4" s="6"/>
      <c r="D4" s="6"/>
      <c r="E4" s="47"/>
      <c r="F4" s="47"/>
      <c r="G4" s="47"/>
      <c r="H4" s="1"/>
      <c r="I4" s="1"/>
      <c r="J4" s="1"/>
      <c r="K4" s="1"/>
      <c r="M4" s="206" t="s">
        <v>8</v>
      </c>
      <c r="N4" s="206"/>
      <c r="O4" s="304" t="s">
        <v>303</v>
      </c>
      <c r="P4" s="304"/>
      <c r="Q4" s="304"/>
    </row>
    <row r="5" spans="1:17" x14ac:dyDescent="0.3">
      <c r="A5" s="59" t="s">
        <v>49</v>
      </c>
    </row>
    <row r="7" spans="1:17" x14ac:dyDescent="0.3">
      <c r="A7" s="59"/>
    </row>
    <row r="8" spans="1:17" ht="18" x14ac:dyDescent="0.35">
      <c r="A8" s="208" t="s">
        <v>33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60"/>
      <c r="P8" s="60"/>
    </row>
    <row r="9" spans="1:17" ht="17.399999999999999" x14ac:dyDescent="0.3">
      <c r="B9" s="303" t="s">
        <v>108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118"/>
    </row>
    <row r="10" spans="1:17" ht="15" customHeight="1" x14ac:dyDescent="0.3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8"/>
    </row>
    <row r="11" spans="1:17" ht="30.6" thickBot="1" x14ac:dyDescent="0.55000000000000004">
      <c r="B11" s="119" t="s">
        <v>109</v>
      </c>
      <c r="C11" s="120" t="s">
        <v>110</v>
      </c>
      <c r="D11" s="120"/>
      <c r="E11" s="120"/>
      <c r="F11" s="120"/>
      <c r="H11" s="121"/>
      <c r="I11" s="121"/>
      <c r="J11" s="121"/>
    </row>
    <row r="12" spans="1:17" ht="18" customHeight="1" thickBot="1" x14ac:dyDescent="0.4">
      <c r="B12" s="122"/>
      <c r="C12" s="123"/>
      <c r="D12" s="123"/>
      <c r="E12" s="123"/>
      <c r="F12" s="123"/>
      <c r="G12" s="296" t="s">
        <v>21</v>
      </c>
      <c r="H12" s="297"/>
      <c r="I12" s="297"/>
      <c r="J12" s="298"/>
      <c r="K12" s="299" t="s">
        <v>111</v>
      </c>
      <c r="L12" s="239" t="s">
        <v>55</v>
      </c>
      <c r="M12" s="301" t="s">
        <v>2</v>
      </c>
    </row>
    <row r="13" spans="1:17" x14ac:dyDescent="0.3">
      <c r="A13" s="284" t="s">
        <v>112</v>
      </c>
      <c r="B13" s="286" t="s">
        <v>113</v>
      </c>
      <c r="C13" s="201" t="s">
        <v>43</v>
      </c>
      <c r="D13" s="201" t="s">
        <v>45</v>
      </c>
      <c r="E13" s="201" t="s">
        <v>44</v>
      </c>
      <c r="F13" s="201" t="s">
        <v>46</v>
      </c>
      <c r="G13" s="98" t="s">
        <v>57</v>
      </c>
      <c r="H13" s="63" t="s">
        <v>58</v>
      </c>
      <c r="I13" s="124" t="s">
        <v>56</v>
      </c>
      <c r="J13" s="294" t="s">
        <v>114</v>
      </c>
      <c r="K13" s="300"/>
      <c r="L13" s="240"/>
      <c r="M13" s="302"/>
    </row>
    <row r="14" spans="1:17" ht="15" thickBot="1" x14ac:dyDescent="0.35">
      <c r="A14" s="285"/>
      <c r="B14" s="293"/>
      <c r="C14" s="203"/>
      <c r="D14" s="203"/>
      <c r="E14" s="203"/>
      <c r="F14" s="203"/>
      <c r="G14" s="125" t="s">
        <v>92</v>
      </c>
      <c r="H14" s="68" t="s">
        <v>92</v>
      </c>
      <c r="I14" s="126" t="s">
        <v>62</v>
      </c>
      <c r="J14" s="295"/>
      <c r="K14" s="126" t="s">
        <v>61</v>
      </c>
      <c r="L14" s="240"/>
      <c r="M14" s="302"/>
    </row>
    <row r="15" spans="1:17" x14ac:dyDescent="0.3">
      <c r="A15" s="48"/>
      <c r="B15" s="22"/>
      <c r="C15" s="71"/>
      <c r="D15" s="22"/>
      <c r="E15" s="14"/>
      <c r="F15" s="22"/>
      <c r="G15" s="127">
        <v>0</v>
      </c>
      <c r="H15" s="107">
        <v>0</v>
      </c>
      <c r="I15" s="128">
        <f>G15+H15</f>
        <v>0</v>
      </c>
      <c r="J15" s="129"/>
      <c r="K15" s="130">
        <v>0</v>
      </c>
      <c r="L15" s="131">
        <f>I15+K15</f>
        <v>0</v>
      </c>
      <c r="M15" s="78"/>
    </row>
    <row r="16" spans="1:17" x14ac:dyDescent="0.3">
      <c r="A16" s="49"/>
      <c r="B16" s="10"/>
      <c r="C16" s="79"/>
      <c r="D16" s="10"/>
      <c r="E16" s="79"/>
      <c r="F16" s="10"/>
      <c r="G16" s="7">
        <v>0</v>
      </c>
      <c r="H16" s="132">
        <v>0</v>
      </c>
      <c r="I16" s="133">
        <f>G16+H16</f>
        <v>0</v>
      </c>
      <c r="J16" s="84"/>
      <c r="K16" s="134">
        <v>0</v>
      </c>
      <c r="L16" s="135">
        <f>I16+K16</f>
        <v>0</v>
      </c>
      <c r="M16" s="86"/>
    </row>
    <row r="17" spans="1:14" ht="15" thickBot="1" x14ac:dyDescent="0.35">
      <c r="A17" s="50"/>
      <c r="B17" s="11"/>
      <c r="C17" s="87"/>
      <c r="D17" s="11"/>
      <c r="E17" s="87"/>
      <c r="F17" s="11"/>
      <c r="G17" s="8">
        <v>0</v>
      </c>
      <c r="H17" s="136">
        <v>0</v>
      </c>
      <c r="I17" s="126">
        <f>G17+H17</f>
        <v>0</v>
      </c>
      <c r="J17" s="92"/>
      <c r="K17" s="137">
        <v>0</v>
      </c>
      <c r="L17" s="138">
        <f>I17+K17</f>
        <v>0</v>
      </c>
      <c r="M17" s="94"/>
    </row>
    <row r="18" spans="1:14" x14ac:dyDescent="0.3">
      <c r="A18" s="13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4" ht="30.6" thickBot="1" x14ac:dyDescent="0.55000000000000004">
      <c r="B19" s="119" t="s">
        <v>109</v>
      </c>
      <c r="C19" s="120" t="s">
        <v>115</v>
      </c>
      <c r="D19" s="120"/>
      <c r="E19" s="120"/>
      <c r="F19" s="120"/>
      <c r="H19" s="121"/>
      <c r="I19" s="121"/>
      <c r="J19" s="121"/>
    </row>
    <row r="20" spans="1:14" ht="15" customHeight="1" thickBot="1" x14ac:dyDescent="0.4">
      <c r="B20" s="122"/>
      <c r="C20" s="123"/>
      <c r="D20" s="123"/>
      <c r="E20" s="123"/>
      <c r="F20" s="123"/>
      <c r="G20" s="296" t="s">
        <v>21</v>
      </c>
      <c r="H20" s="297"/>
      <c r="I20" s="297"/>
      <c r="J20" s="298"/>
      <c r="K20" s="299" t="s">
        <v>111</v>
      </c>
      <c r="L20" s="239" t="s">
        <v>55</v>
      </c>
      <c r="M20" s="301" t="s">
        <v>2</v>
      </c>
    </row>
    <row r="21" spans="1:14" x14ac:dyDescent="0.3">
      <c r="A21" s="284" t="s">
        <v>112</v>
      </c>
      <c r="B21" s="286" t="s">
        <v>113</v>
      </c>
      <c r="C21" s="201" t="s">
        <v>43</v>
      </c>
      <c r="D21" s="201" t="s">
        <v>45</v>
      </c>
      <c r="E21" s="201" t="s">
        <v>44</v>
      </c>
      <c r="F21" s="201" t="s">
        <v>46</v>
      </c>
      <c r="G21" s="98" t="s">
        <v>57</v>
      </c>
      <c r="H21" s="63" t="s">
        <v>58</v>
      </c>
      <c r="I21" s="124" t="s">
        <v>56</v>
      </c>
      <c r="J21" s="294" t="s">
        <v>114</v>
      </c>
      <c r="K21" s="300"/>
      <c r="L21" s="240"/>
      <c r="M21" s="302"/>
    </row>
    <row r="22" spans="1:14" ht="15" thickBot="1" x14ac:dyDescent="0.35">
      <c r="A22" s="285"/>
      <c r="B22" s="293"/>
      <c r="C22" s="203"/>
      <c r="D22" s="203"/>
      <c r="E22" s="203"/>
      <c r="F22" s="203"/>
      <c r="G22" s="125" t="s">
        <v>92</v>
      </c>
      <c r="H22" s="68" t="s">
        <v>92</v>
      </c>
      <c r="I22" s="140" t="s">
        <v>62</v>
      </c>
      <c r="J22" s="295"/>
      <c r="K22" s="140" t="s">
        <v>61</v>
      </c>
      <c r="L22" s="240"/>
      <c r="M22" s="302"/>
    </row>
    <row r="23" spans="1:14" x14ac:dyDescent="0.3">
      <c r="A23" s="48"/>
      <c r="B23" s="22"/>
      <c r="C23" s="71"/>
      <c r="D23" s="22"/>
      <c r="E23" s="14"/>
      <c r="F23" s="22"/>
      <c r="G23" s="127">
        <v>0</v>
      </c>
      <c r="H23" s="107">
        <v>0</v>
      </c>
      <c r="I23" s="128">
        <f>G23+H23</f>
        <v>0</v>
      </c>
      <c r="J23" s="129"/>
      <c r="K23" s="130">
        <v>0</v>
      </c>
      <c r="L23" s="131">
        <f>I23+K23</f>
        <v>0</v>
      </c>
      <c r="M23" s="78"/>
    </row>
    <row r="24" spans="1:14" x14ac:dyDescent="0.3">
      <c r="A24" s="49"/>
      <c r="B24" s="10"/>
      <c r="C24" s="79"/>
      <c r="D24" s="10"/>
      <c r="E24" s="79"/>
      <c r="F24" s="10"/>
      <c r="G24" s="7">
        <v>0</v>
      </c>
      <c r="H24" s="132">
        <v>0</v>
      </c>
      <c r="I24" s="133">
        <f>G24+H24</f>
        <v>0</v>
      </c>
      <c r="J24" s="84"/>
      <c r="K24" s="134">
        <v>0</v>
      </c>
      <c r="L24" s="135">
        <f>I24+K24</f>
        <v>0</v>
      </c>
      <c r="M24" s="86"/>
    </row>
    <row r="25" spans="1:14" ht="15" thickBot="1" x14ac:dyDescent="0.35">
      <c r="A25" s="50"/>
      <c r="B25" s="11"/>
      <c r="C25" s="87"/>
      <c r="D25" s="11"/>
      <c r="E25" s="87"/>
      <c r="F25" s="11"/>
      <c r="G25" s="8">
        <v>0</v>
      </c>
      <c r="H25" s="136">
        <v>0</v>
      </c>
      <c r="I25" s="126">
        <f>G25+H25</f>
        <v>0</v>
      </c>
      <c r="J25" s="92"/>
      <c r="K25" s="137">
        <v>0</v>
      </c>
      <c r="L25" s="138">
        <f>I25+K25</f>
        <v>0</v>
      </c>
      <c r="M25" s="94"/>
    </row>
    <row r="26" spans="1:14" x14ac:dyDescent="0.3">
      <c r="A26" s="13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30.6" thickBot="1" x14ac:dyDescent="0.55000000000000004">
      <c r="B27" s="119" t="s">
        <v>109</v>
      </c>
      <c r="C27" s="120" t="s">
        <v>116</v>
      </c>
      <c r="D27" s="120"/>
      <c r="E27" s="120"/>
      <c r="F27" s="120"/>
      <c r="H27" s="121"/>
      <c r="I27" s="121"/>
      <c r="J27" s="121"/>
    </row>
    <row r="28" spans="1:14" ht="17.25" customHeight="1" thickBot="1" x14ac:dyDescent="0.4">
      <c r="B28" s="122"/>
      <c r="C28" s="123"/>
      <c r="D28" s="123"/>
      <c r="E28" s="123"/>
      <c r="F28" s="123"/>
      <c r="G28" s="296" t="s">
        <v>21</v>
      </c>
      <c r="H28" s="297"/>
      <c r="I28" s="297"/>
      <c r="J28" s="297"/>
      <c r="K28" s="298"/>
      <c r="L28" s="299" t="s">
        <v>111</v>
      </c>
      <c r="M28" s="239" t="s">
        <v>55</v>
      </c>
      <c r="N28" s="301" t="s">
        <v>2</v>
      </c>
    </row>
    <row r="29" spans="1:14" x14ac:dyDescent="0.3">
      <c r="A29" s="284" t="s">
        <v>112</v>
      </c>
      <c r="B29" s="286" t="s">
        <v>113</v>
      </c>
      <c r="C29" s="201" t="s">
        <v>43</v>
      </c>
      <c r="D29" s="201" t="s">
        <v>45</v>
      </c>
      <c r="E29" s="201" t="s">
        <v>44</v>
      </c>
      <c r="F29" s="201" t="s">
        <v>46</v>
      </c>
      <c r="G29" s="98" t="s">
        <v>57</v>
      </c>
      <c r="H29" s="63" t="s">
        <v>58</v>
      </c>
      <c r="I29" s="63" t="s">
        <v>86</v>
      </c>
      <c r="J29" s="124" t="s">
        <v>56</v>
      </c>
      <c r="K29" s="294" t="s">
        <v>114</v>
      </c>
      <c r="L29" s="300"/>
      <c r="M29" s="240"/>
      <c r="N29" s="302"/>
    </row>
    <row r="30" spans="1:14" ht="15" thickBot="1" x14ac:dyDescent="0.35">
      <c r="A30" s="285"/>
      <c r="B30" s="293"/>
      <c r="C30" s="203"/>
      <c r="D30" s="203"/>
      <c r="E30" s="203"/>
      <c r="F30" s="203"/>
      <c r="G30" s="141" t="s">
        <v>60</v>
      </c>
      <c r="H30" s="142" t="s">
        <v>60</v>
      </c>
      <c r="I30" s="142" t="s">
        <v>60</v>
      </c>
      <c r="J30" s="143" t="s">
        <v>62</v>
      </c>
      <c r="K30" s="295"/>
      <c r="L30" s="140" t="s">
        <v>61</v>
      </c>
      <c r="M30" s="240"/>
      <c r="N30" s="302"/>
    </row>
    <row r="31" spans="1:14" x14ac:dyDescent="0.3">
      <c r="A31" s="48"/>
      <c r="B31" s="22"/>
      <c r="C31" s="71"/>
      <c r="D31" s="22"/>
      <c r="E31" s="71"/>
      <c r="F31" s="22"/>
      <c r="G31" s="23">
        <v>0</v>
      </c>
      <c r="H31" s="24">
        <v>0</v>
      </c>
      <c r="I31" s="106">
        <v>0</v>
      </c>
      <c r="J31" s="144">
        <f>(G31+H31+I31)*0.5</f>
        <v>0</v>
      </c>
      <c r="K31" s="129"/>
      <c r="L31" s="130">
        <v>0</v>
      </c>
      <c r="M31" s="77">
        <f>J31+L31</f>
        <v>0</v>
      </c>
      <c r="N31" s="78"/>
    </row>
    <row r="32" spans="1:14" x14ac:dyDescent="0.3">
      <c r="A32" s="49"/>
      <c r="B32" s="10"/>
      <c r="C32" s="79"/>
      <c r="D32" s="10"/>
      <c r="E32" s="79"/>
      <c r="F32" s="10"/>
      <c r="G32" s="7">
        <v>0</v>
      </c>
      <c r="H32" s="3">
        <v>0</v>
      </c>
      <c r="I32" s="132">
        <v>0</v>
      </c>
      <c r="J32" s="145">
        <f>(G32+H32+I32)*0.5</f>
        <v>0</v>
      </c>
      <c r="K32" s="84"/>
      <c r="L32" s="134">
        <v>0</v>
      </c>
      <c r="M32" s="85">
        <f>J32+L32</f>
        <v>0</v>
      </c>
      <c r="N32" s="86"/>
    </row>
    <row r="33" spans="1:14" ht="15" thickBot="1" x14ac:dyDescent="0.35">
      <c r="A33" s="50"/>
      <c r="B33" s="11"/>
      <c r="C33" s="87"/>
      <c r="D33" s="11"/>
      <c r="E33" s="87"/>
      <c r="F33" s="11"/>
      <c r="G33" s="8">
        <v>0</v>
      </c>
      <c r="H33" s="9">
        <v>0</v>
      </c>
      <c r="I33" s="136">
        <v>0</v>
      </c>
      <c r="J33" s="146">
        <f>(G33+H33+I33)*0.5</f>
        <v>0</v>
      </c>
      <c r="K33" s="92"/>
      <c r="L33" s="137">
        <v>0</v>
      </c>
      <c r="M33" s="93">
        <f>J33+L33</f>
        <v>0</v>
      </c>
      <c r="N33" s="94"/>
    </row>
    <row r="34" spans="1:14" x14ac:dyDescent="0.3">
      <c r="A34" s="13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30.6" thickBot="1" x14ac:dyDescent="0.55000000000000004">
      <c r="B35" s="119" t="s">
        <v>109</v>
      </c>
      <c r="C35" s="120" t="s">
        <v>117</v>
      </c>
      <c r="D35" s="120"/>
      <c r="E35" s="120"/>
      <c r="F35" s="120"/>
      <c r="H35" s="121"/>
      <c r="I35" s="121"/>
      <c r="J35" s="121"/>
    </row>
    <row r="36" spans="1:14" ht="15.75" customHeight="1" thickBot="1" x14ac:dyDescent="0.4">
      <c r="B36" s="122"/>
      <c r="C36" s="123"/>
      <c r="D36" s="123"/>
      <c r="E36" s="123"/>
      <c r="F36" s="123"/>
      <c r="G36" s="296" t="s">
        <v>21</v>
      </c>
      <c r="H36" s="297"/>
      <c r="I36" s="297"/>
      <c r="J36" s="298"/>
      <c r="K36" s="299" t="s">
        <v>111</v>
      </c>
      <c r="L36" s="239" t="s">
        <v>55</v>
      </c>
      <c r="M36" s="301" t="s">
        <v>2</v>
      </c>
    </row>
    <row r="37" spans="1:14" x14ac:dyDescent="0.3">
      <c r="A37" s="284" t="s">
        <v>112</v>
      </c>
      <c r="B37" s="286" t="s">
        <v>113</v>
      </c>
      <c r="C37" s="201" t="s">
        <v>43</v>
      </c>
      <c r="D37" s="201" t="s">
        <v>45</v>
      </c>
      <c r="E37" s="201" t="s">
        <v>44</v>
      </c>
      <c r="F37" s="201" t="s">
        <v>46</v>
      </c>
      <c r="G37" s="98" t="s">
        <v>57</v>
      </c>
      <c r="H37" s="63" t="s">
        <v>58</v>
      </c>
      <c r="I37" s="124" t="s">
        <v>56</v>
      </c>
      <c r="J37" s="294" t="s">
        <v>114</v>
      </c>
      <c r="K37" s="300"/>
      <c r="L37" s="240"/>
      <c r="M37" s="302"/>
    </row>
    <row r="38" spans="1:14" ht="15" thickBot="1" x14ac:dyDescent="0.35">
      <c r="A38" s="285"/>
      <c r="B38" s="293"/>
      <c r="C38" s="203"/>
      <c r="D38" s="203"/>
      <c r="E38" s="203"/>
      <c r="F38" s="203"/>
      <c r="G38" s="125" t="s">
        <v>61</v>
      </c>
      <c r="H38" s="68" t="s">
        <v>61</v>
      </c>
      <c r="I38" s="143" t="s">
        <v>62</v>
      </c>
      <c r="J38" s="295"/>
      <c r="K38" s="140" t="s">
        <v>61</v>
      </c>
      <c r="L38" s="240"/>
      <c r="M38" s="302"/>
    </row>
    <row r="39" spans="1:14" x14ac:dyDescent="0.3">
      <c r="A39" s="48"/>
      <c r="B39" s="22"/>
      <c r="C39" s="71"/>
      <c r="D39" s="22"/>
      <c r="E39" s="14"/>
      <c r="F39" s="22"/>
      <c r="G39" s="127">
        <v>0</v>
      </c>
      <c r="H39" s="107">
        <v>0</v>
      </c>
      <c r="I39" s="144">
        <f>(H39+G39)*0.3</f>
        <v>0</v>
      </c>
      <c r="J39" s="129"/>
      <c r="K39" s="130">
        <v>0</v>
      </c>
      <c r="L39" s="147">
        <f>I39+K39</f>
        <v>0</v>
      </c>
      <c r="M39" s="22"/>
    </row>
    <row r="40" spans="1:14" x14ac:dyDescent="0.3">
      <c r="A40" s="49"/>
      <c r="B40" s="10"/>
      <c r="C40" s="79"/>
      <c r="D40" s="10"/>
      <c r="E40" s="79"/>
      <c r="F40" s="10"/>
      <c r="G40" s="7">
        <v>0</v>
      </c>
      <c r="H40" s="132">
        <v>0</v>
      </c>
      <c r="I40" s="145">
        <f>(H40+G40)*0.3</f>
        <v>0</v>
      </c>
      <c r="J40" s="84"/>
      <c r="K40" s="134">
        <v>0</v>
      </c>
      <c r="L40" s="148">
        <f>I40+K40</f>
        <v>0</v>
      </c>
      <c r="M40" s="10"/>
    </row>
    <row r="41" spans="1:14" ht="15" thickBot="1" x14ac:dyDescent="0.35">
      <c r="A41" s="50"/>
      <c r="B41" s="11"/>
      <c r="C41" s="87"/>
      <c r="D41" s="11"/>
      <c r="E41" s="87"/>
      <c r="F41" s="11"/>
      <c r="G41" s="8">
        <v>0</v>
      </c>
      <c r="H41" s="136">
        <v>0</v>
      </c>
      <c r="I41" s="146">
        <f>(H41+G41)*0.3</f>
        <v>0</v>
      </c>
      <c r="J41" s="92"/>
      <c r="K41" s="137">
        <v>0</v>
      </c>
      <c r="L41" s="149">
        <f>I41+K41</f>
        <v>0</v>
      </c>
      <c r="M41" s="11"/>
    </row>
    <row r="42" spans="1:14" x14ac:dyDescent="0.3">
      <c r="A42" s="13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3">
      <c r="A43" s="139"/>
      <c r="B43" t="s">
        <v>22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5" spans="1:14" ht="15.6" x14ac:dyDescent="0.3">
      <c r="A45" s="283" t="s">
        <v>118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</row>
    <row r="46" spans="1:14" ht="15" thickBot="1" x14ac:dyDescent="0.35"/>
    <row r="47" spans="1:14" ht="15" customHeight="1" x14ac:dyDescent="0.3">
      <c r="A47" s="284" t="s">
        <v>112</v>
      </c>
      <c r="B47" s="286" t="s">
        <v>113</v>
      </c>
      <c r="C47" s="201" t="s">
        <v>43</v>
      </c>
      <c r="D47" s="201" t="s">
        <v>45</v>
      </c>
      <c r="E47" s="201" t="s">
        <v>44</v>
      </c>
      <c r="F47" s="201" t="s">
        <v>46</v>
      </c>
      <c r="G47" s="291" t="s">
        <v>133</v>
      </c>
      <c r="H47" s="288" t="s">
        <v>119</v>
      </c>
      <c r="I47" s="289"/>
      <c r="J47" s="289"/>
      <c r="K47" s="289"/>
      <c r="L47" s="290"/>
      <c r="M47" s="51" t="s">
        <v>55</v>
      </c>
    </row>
    <row r="48" spans="1:14" ht="15" thickBot="1" x14ac:dyDescent="0.35">
      <c r="A48" s="285"/>
      <c r="B48" s="287"/>
      <c r="C48" s="203"/>
      <c r="D48" s="203"/>
      <c r="E48" s="203"/>
      <c r="F48" s="203"/>
      <c r="G48" s="292"/>
      <c r="H48" s="150">
        <v>1</v>
      </c>
      <c r="I48" s="151">
        <v>2</v>
      </c>
      <c r="J48" s="151">
        <v>3</v>
      </c>
      <c r="K48" s="151">
        <v>4</v>
      </c>
      <c r="L48" s="152">
        <v>5</v>
      </c>
      <c r="M48" s="52"/>
    </row>
    <row r="49" spans="1:13" x14ac:dyDescent="0.3">
      <c r="A49" s="48">
        <v>1</v>
      </c>
      <c r="B49" s="22"/>
      <c r="C49" s="71"/>
      <c r="D49" s="22"/>
      <c r="E49" s="71"/>
      <c r="F49" s="72"/>
      <c r="G49" s="22"/>
      <c r="H49" s="129"/>
      <c r="I49" s="153"/>
      <c r="J49" s="153"/>
      <c r="K49" s="153"/>
      <c r="L49" s="154"/>
      <c r="M49" s="155"/>
    </row>
    <row r="50" spans="1:13" x14ac:dyDescent="0.3">
      <c r="A50" s="49">
        <v>2</v>
      </c>
      <c r="B50" s="10"/>
      <c r="C50" s="79"/>
      <c r="D50" s="10"/>
      <c r="E50" s="79"/>
      <c r="F50" s="12"/>
      <c r="G50" s="10"/>
      <c r="H50" s="84"/>
      <c r="I50" s="156"/>
      <c r="J50" s="156"/>
      <c r="K50" s="156"/>
      <c r="L50" s="157"/>
      <c r="M50" s="158"/>
    </row>
    <row r="51" spans="1:13" x14ac:dyDescent="0.3">
      <c r="A51" s="49">
        <v>3</v>
      </c>
      <c r="B51" s="10"/>
      <c r="C51" s="79"/>
      <c r="D51" s="10"/>
      <c r="E51" s="79"/>
      <c r="F51" s="12"/>
      <c r="G51" s="10"/>
      <c r="H51" s="84"/>
      <c r="I51" s="156"/>
      <c r="J51" s="156"/>
      <c r="K51" s="156"/>
      <c r="L51" s="157"/>
      <c r="M51" s="158"/>
    </row>
    <row r="52" spans="1:13" x14ac:dyDescent="0.3">
      <c r="A52" s="49">
        <v>4</v>
      </c>
      <c r="B52" s="10"/>
      <c r="C52" s="79"/>
      <c r="D52" s="10"/>
      <c r="E52" s="79"/>
      <c r="F52" s="12"/>
      <c r="G52" s="10"/>
      <c r="H52" s="84"/>
      <c r="I52" s="156"/>
      <c r="J52" s="156"/>
      <c r="K52" s="156"/>
      <c r="L52" s="157"/>
      <c r="M52" s="158"/>
    </row>
    <row r="53" spans="1:13" x14ac:dyDescent="0.3">
      <c r="A53" s="49">
        <v>5</v>
      </c>
      <c r="B53" s="10"/>
      <c r="C53" s="79"/>
      <c r="D53" s="10"/>
      <c r="E53" s="79"/>
      <c r="F53" s="12"/>
      <c r="G53" s="10"/>
      <c r="H53" s="84"/>
      <c r="I53" s="156"/>
      <c r="J53" s="156"/>
      <c r="K53" s="156"/>
      <c r="L53" s="157"/>
      <c r="M53" s="158"/>
    </row>
    <row r="54" spans="1:13" x14ac:dyDescent="0.3">
      <c r="A54" s="49">
        <v>6</v>
      </c>
      <c r="B54" s="10"/>
      <c r="C54" s="79"/>
      <c r="D54" s="10"/>
      <c r="E54" s="79"/>
      <c r="F54" s="12"/>
      <c r="G54" s="10"/>
      <c r="H54" s="84"/>
      <c r="I54" s="156"/>
      <c r="J54" s="156"/>
      <c r="K54" s="156"/>
      <c r="L54" s="157"/>
      <c r="M54" s="158"/>
    </row>
    <row r="55" spans="1:13" x14ac:dyDescent="0.3">
      <c r="A55" s="49">
        <v>7</v>
      </c>
      <c r="B55" s="10"/>
      <c r="C55" s="79"/>
      <c r="D55" s="10"/>
      <c r="E55" s="79"/>
      <c r="F55" s="12"/>
      <c r="G55" s="10"/>
      <c r="H55" s="84"/>
      <c r="I55" s="156"/>
      <c r="J55" s="156"/>
      <c r="K55" s="156"/>
      <c r="L55" s="157"/>
      <c r="M55" s="158"/>
    </row>
    <row r="56" spans="1:13" x14ac:dyDescent="0.3">
      <c r="A56" s="49">
        <v>8</v>
      </c>
      <c r="B56" s="10"/>
      <c r="C56" s="79"/>
      <c r="D56" s="10"/>
      <c r="E56" s="79"/>
      <c r="F56" s="12"/>
      <c r="G56" s="10"/>
      <c r="H56" s="84"/>
      <c r="I56" s="156"/>
      <c r="J56" s="156"/>
      <c r="K56" s="156"/>
      <c r="L56" s="157"/>
      <c r="M56" s="158"/>
    </row>
    <row r="57" spans="1:13" x14ac:dyDescent="0.3">
      <c r="A57" s="49">
        <v>9</v>
      </c>
      <c r="B57" s="10"/>
      <c r="C57" s="79"/>
      <c r="D57" s="10"/>
      <c r="E57" s="79"/>
      <c r="F57" s="12"/>
      <c r="G57" s="10"/>
      <c r="H57" s="84"/>
      <c r="I57" s="156"/>
      <c r="J57" s="156"/>
      <c r="K57" s="156"/>
      <c r="L57" s="157"/>
      <c r="M57" s="158"/>
    </row>
    <row r="58" spans="1:13" x14ac:dyDescent="0.3">
      <c r="A58" s="49">
        <v>10</v>
      </c>
      <c r="B58" s="10"/>
      <c r="C58" s="79"/>
      <c r="D58" s="10"/>
      <c r="E58" s="79"/>
      <c r="F58" s="12"/>
      <c r="G58" s="10"/>
      <c r="H58" s="84"/>
      <c r="I58" s="156"/>
      <c r="J58" s="156"/>
      <c r="K58" s="156"/>
      <c r="L58" s="157"/>
      <c r="M58" s="158"/>
    </row>
    <row r="59" spans="1:13" x14ac:dyDescent="0.3">
      <c r="A59" s="49">
        <v>11</v>
      </c>
      <c r="B59" s="10"/>
      <c r="C59" s="79"/>
      <c r="D59" s="10"/>
      <c r="E59" s="79"/>
      <c r="F59" s="12"/>
      <c r="G59" s="10"/>
      <c r="H59" s="84"/>
      <c r="I59" s="156"/>
      <c r="J59" s="156"/>
      <c r="K59" s="156"/>
      <c r="L59" s="157"/>
      <c r="M59" s="158"/>
    </row>
    <row r="60" spans="1:13" ht="15" thickBot="1" x14ac:dyDescent="0.35">
      <c r="A60" s="50">
        <v>12</v>
      </c>
      <c r="B60" s="11"/>
      <c r="C60" s="87"/>
      <c r="D60" s="11"/>
      <c r="E60" s="87"/>
      <c r="F60" s="13"/>
      <c r="G60" s="11"/>
      <c r="H60" s="92"/>
      <c r="I60" s="159"/>
      <c r="J60" s="159"/>
      <c r="K60" s="159"/>
      <c r="L60" s="160"/>
      <c r="M60" s="161"/>
    </row>
    <row r="62" spans="1:13" ht="15" thickBot="1" x14ac:dyDescent="0.35">
      <c r="B62" s="162" t="s">
        <v>120</v>
      </c>
    </row>
    <row r="63" spans="1:13" ht="15" x14ac:dyDescent="0.3">
      <c r="A63" s="163">
        <v>1</v>
      </c>
      <c r="B63" s="269" t="s">
        <v>121</v>
      </c>
      <c r="C63" s="270"/>
      <c r="D63" s="164" t="s">
        <v>122</v>
      </c>
      <c r="E63" s="271">
        <v>50</v>
      </c>
      <c r="H63" t="s">
        <v>64</v>
      </c>
    </row>
    <row r="64" spans="1:13" ht="15" x14ac:dyDescent="0.3">
      <c r="A64" s="165">
        <v>2</v>
      </c>
      <c r="B64" s="274" t="s">
        <v>123</v>
      </c>
      <c r="C64" s="275"/>
      <c r="D64" s="166" t="s">
        <v>124</v>
      </c>
      <c r="E64" s="272"/>
      <c r="H64" s="58" t="s">
        <v>125</v>
      </c>
    </row>
    <row r="65" spans="1:8" x14ac:dyDescent="0.3">
      <c r="A65" s="276">
        <v>3</v>
      </c>
      <c r="B65" s="277" t="s">
        <v>126</v>
      </c>
      <c r="C65" s="277"/>
      <c r="D65" s="166">
        <v>5</v>
      </c>
      <c r="E65" s="272"/>
    </row>
    <row r="66" spans="1:8" x14ac:dyDescent="0.3">
      <c r="A66" s="276"/>
      <c r="B66" s="278" t="s">
        <v>127</v>
      </c>
      <c r="C66" s="278"/>
      <c r="D66" s="167">
        <v>10</v>
      </c>
      <c r="E66" s="272"/>
      <c r="H66" s="58" t="s">
        <v>128</v>
      </c>
    </row>
    <row r="67" spans="1:8" ht="15" x14ac:dyDescent="0.3">
      <c r="A67" s="168">
        <v>4</v>
      </c>
      <c r="B67" s="279" t="s">
        <v>129</v>
      </c>
      <c r="C67" s="280"/>
      <c r="D67" s="167" t="s">
        <v>130</v>
      </c>
      <c r="E67" s="272"/>
      <c r="H67" s="58" t="s">
        <v>131</v>
      </c>
    </row>
    <row r="68" spans="1:8" ht="15.6" thickBot="1" x14ac:dyDescent="0.35">
      <c r="A68" s="169">
        <v>5</v>
      </c>
      <c r="B68" s="281" t="s">
        <v>132</v>
      </c>
      <c r="C68" s="282"/>
      <c r="D68" s="170" t="s">
        <v>130</v>
      </c>
      <c r="E68" s="273"/>
    </row>
    <row r="69" spans="1:8" ht="15.6" x14ac:dyDescent="0.3">
      <c r="A69" s="58"/>
      <c r="B69" s="58"/>
      <c r="C69" s="58"/>
      <c r="D69" s="58"/>
      <c r="E69" s="58"/>
      <c r="F69" s="58"/>
      <c r="G69" s="171"/>
    </row>
  </sheetData>
  <mergeCells count="69">
    <mergeCell ref="L2:N2"/>
    <mergeCell ref="O2:Q2"/>
    <mergeCell ref="M3:N3"/>
    <mergeCell ref="O3:Q3"/>
    <mergeCell ref="M4:N4"/>
    <mergeCell ref="O4:Q4"/>
    <mergeCell ref="A8:N8"/>
    <mergeCell ref="B9:M9"/>
    <mergeCell ref="G12:J12"/>
    <mergeCell ref="K12:K13"/>
    <mergeCell ref="L12:L14"/>
    <mergeCell ref="M12:M14"/>
    <mergeCell ref="J13:J14"/>
    <mergeCell ref="A13:A14"/>
    <mergeCell ref="B13:B14"/>
    <mergeCell ref="C13:C14"/>
    <mergeCell ref="D13:D14"/>
    <mergeCell ref="E13:E14"/>
    <mergeCell ref="F13:F14"/>
    <mergeCell ref="G20:J20"/>
    <mergeCell ref="K20:K21"/>
    <mergeCell ref="M20:M22"/>
    <mergeCell ref="A21:A22"/>
    <mergeCell ref="B21:B22"/>
    <mergeCell ref="C21:C22"/>
    <mergeCell ref="D21:D22"/>
    <mergeCell ref="E21:E22"/>
    <mergeCell ref="F21:F22"/>
    <mergeCell ref="J21:J22"/>
    <mergeCell ref="L20:L22"/>
    <mergeCell ref="N28:N30"/>
    <mergeCell ref="A29:A30"/>
    <mergeCell ref="B29:B30"/>
    <mergeCell ref="C29:C30"/>
    <mergeCell ref="D29:D30"/>
    <mergeCell ref="E29:E30"/>
    <mergeCell ref="F29:F30"/>
    <mergeCell ref="M36:M38"/>
    <mergeCell ref="J37:J38"/>
    <mergeCell ref="G28:K28"/>
    <mergeCell ref="L28:L29"/>
    <mergeCell ref="M28:M30"/>
    <mergeCell ref="F37:F38"/>
    <mergeCell ref="K29:K30"/>
    <mergeCell ref="G36:J36"/>
    <mergeCell ref="K36:K37"/>
    <mergeCell ref="L36:L38"/>
    <mergeCell ref="A37:A38"/>
    <mergeCell ref="B37:B38"/>
    <mergeCell ref="C37:C38"/>
    <mergeCell ref="D37:D38"/>
    <mergeCell ref="E37:E38"/>
    <mergeCell ref="A45:L45"/>
    <mergeCell ref="A47:A48"/>
    <mergeCell ref="B47:B48"/>
    <mergeCell ref="C47:C48"/>
    <mergeCell ref="D47:D48"/>
    <mergeCell ref="E47:E48"/>
    <mergeCell ref="F47:F48"/>
    <mergeCell ref="H47:L47"/>
    <mergeCell ref="G47:G48"/>
    <mergeCell ref="B63:C63"/>
    <mergeCell ref="E63:E68"/>
    <mergeCell ref="B64:C64"/>
    <mergeCell ref="A65:A66"/>
    <mergeCell ref="B65:C65"/>
    <mergeCell ref="B66:C66"/>
    <mergeCell ref="B67:C67"/>
    <mergeCell ref="B68:C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5 разред </vt:lpstr>
      <vt:lpstr>6 разред</vt:lpstr>
      <vt:lpstr>7 разред </vt:lpstr>
      <vt:lpstr>8 разред</vt:lpstr>
      <vt:lpstr>РАКЕТНО</vt:lpstr>
      <vt:lpstr>АВИО</vt:lpstr>
      <vt:lpstr>БРОДО</vt:lpstr>
      <vt:lpstr>АУТО</vt:lpstr>
      <vt:lpstr>IOP2</vt:lpstr>
      <vt:lpstr>Sheet1</vt:lpstr>
      <vt:lpstr>'7 разред '!_GoBack</vt:lpstr>
      <vt:lpstr>'5 разред '!Print_Area</vt:lpstr>
      <vt:lpstr>'6 разред'!Print_Area</vt:lpstr>
      <vt:lpstr>'7 разред '!Print_Area</vt:lpstr>
      <vt:lpstr>АВИО!Print_Area</vt:lpstr>
      <vt:lpstr>АУТО!Print_Area</vt:lpstr>
      <vt:lpstr>БРОДО!Print_Area</vt:lpstr>
      <vt:lpstr>РАКЕТНО!Print_Area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Stamenovic</dc:creator>
  <cp:lastModifiedBy>Vesna</cp:lastModifiedBy>
  <cp:lastPrinted>2018-01-12T22:31:58Z</cp:lastPrinted>
  <dcterms:created xsi:type="dcterms:W3CDTF">2017-02-27T15:23:11Z</dcterms:created>
  <dcterms:modified xsi:type="dcterms:W3CDTF">2018-03-11T10:05:05Z</dcterms:modified>
</cp:coreProperties>
</file>